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САЙТ\На наш САЙТ\с 2022 года\Основные фонды\ОФ\ГОТОВЫЙ\Наличие основных фондов по полной учетной стоимости\"/>
    </mc:Choice>
  </mc:AlternateContent>
  <xr:revisionPtr revIDLastSave="0" documentId="13_ncr:1_{DF67435C-5BC3-4CE6-9DB1-88D9CD1B138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91029"/>
</workbook>
</file>

<file path=xl/calcChain.xml><?xml version="1.0" encoding="utf-8"?>
<calcChain xmlns="http://schemas.openxmlformats.org/spreadsheetml/2006/main">
  <c r="AK8" i="3" l="1"/>
  <c r="AK20" i="3"/>
  <c r="AK22" i="3"/>
  <c r="AK23" i="3"/>
  <c r="AK24" i="3"/>
  <c r="AK25" i="3"/>
  <c r="AK7" i="3"/>
  <c r="AI8" i="3"/>
  <c r="AI15" i="3"/>
  <c r="AI17" i="3"/>
  <c r="AI20" i="3"/>
  <c r="AI21" i="3"/>
  <c r="AI22" i="3"/>
  <c r="AI23" i="3"/>
  <c r="AI24" i="3"/>
  <c r="AI25" i="3"/>
  <c r="AI26" i="3"/>
  <c r="AI7" i="3"/>
  <c r="AG8" i="3"/>
  <c r="AG13" i="3"/>
  <c r="AG15" i="3"/>
  <c r="AG17" i="3"/>
  <c r="AG19" i="3"/>
  <c r="AG20" i="3"/>
  <c r="AG21" i="3"/>
  <c r="AG22" i="3"/>
  <c r="AG23" i="3"/>
  <c r="AG24" i="3"/>
  <c r="AG25" i="3"/>
  <c r="AG26" i="3"/>
  <c r="AG7" i="3"/>
  <c r="AE8" i="3"/>
  <c r="AE20" i="3"/>
  <c r="AE22" i="3"/>
  <c r="AE23" i="3"/>
  <c r="AE24" i="3"/>
  <c r="AE25" i="3"/>
  <c r="AE7" i="3"/>
  <c r="AC8" i="3"/>
  <c r="AC17" i="3"/>
  <c r="AC19" i="3"/>
  <c r="AC20" i="3"/>
  <c r="AC21" i="3"/>
  <c r="AC22" i="3"/>
  <c r="AC23" i="3"/>
  <c r="AC24" i="3"/>
  <c r="AC25" i="3"/>
  <c r="AC7" i="3"/>
  <c r="AJ8" i="3"/>
  <c r="AJ20" i="3"/>
  <c r="AJ22" i="3"/>
  <c r="AJ23" i="3"/>
  <c r="AJ24" i="3"/>
  <c r="AJ25" i="3"/>
  <c r="AJ7" i="3"/>
  <c r="Y8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7" i="3"/>
  <c r="W8" i="3"/>
  <c r="W10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7" i="3"/>
  <c r="U8" i="3"/>
  <c r="U10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7" i="3"/>
  <c r="S8" i="3"/>
  <c r="S10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7" i="3"/>
  <c r="Q8" i="3"/>
  <c r="Q10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7" i="3"/>
  <c r="X8" i="3"/>
  <c r="X10" i="3"/>
  <c r="Y10" i="3" s="1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7" i="3"/>
  <c r="M8" i="3"/>
  <c r="M12" i="3"/>
  <c r="M14" i="3"/>
  <c r="M15" i="3"/>
  <c r="M17" i="3"/>
  <c r="M19" i="3"/>
  <c r="M20" i="3"/>
  <c r="M21" i="3"/>
  <c r="M22" i="3"/>
  <c r="M23" i="3"/>
  <c r="M24" i="3"/>
  <c r="M25" i="3"/>
  <c r="M26" i="3"/>
  <c r="M7" i="3"/>
  <c r="K8" i="3"/>
  <c r="K10" i="3"/>
  <c r="K12" i="3"/>
  <c r="K14" i="3"/>
  <c r="K15" i="3"/>
  <c r="K17" i="3"/>
  <c r="K18" i="3"/>
  <c r="K19" i="3"/>
  <c r="K20" i="3"/>
  <c r="K21" i="3"/>
  <c r="K22" i="3"/>
  <c r="K23" i="3"/>
  <c r="K24" i="3"/>
  <c r="K25" i="3"/>
  <c r="K26" i="3"/>
  <c r="K7" i="3"/>
  <c r="I8" i="3"/>
  <c r="I10" i="3"/>
  <c r="I12" i="3"/>
  <c r="I13" i="3"/>
  <c r="I14" i="3"/>
  <c r="I15" i="3"/>
  <c r="I17" i="3"/>
  <c r="I18" i="3"/>
  <c r="I19" i="3"/>
  <c r="I20" i="3"/>
  <c r="I21" i="3"/>
  <c r="I22" i="3"/>
  <c r="I23" i="3"/>
  <c r="I24" i="3"/>
  <c r="I25" i="3"/>
  <c r="I26" i="3"/>
  <c r="I7" i="3"/>
  <c r="G8" i="3"/>
  <c r="G12" i="3"/>
  <c r="G13" i="3"/>
  <c r="G14" i="3"/>
  <c r="G15" i="3"/>
  <c r="G17" i="3"/>
  <c r="G18" i="3"/>
  <c r="G19" i="3"/>
  <c r="G20" i="3"/>
  <c r="G21" i="3"/>
  <c r="G22" i="3"/>
  <c r="G23" i="3"/>
  <c r="G24" i="3"/>
  <c r="G25" i="3"/>
  <c r="G26" i="3"/>
  <c r="G7" i="3"/>
  <c r="E8" i="3"/>
  <c r="E12" i="3"/>
  <c r="E13" i="3"/>
  <c r="E14" i="3"/>
  <c r="E15" i="3"/>
  <c r="E17" i="3"/>
  <c r="E18" i="3"/>
  <c r="E19" i="3"/>
  <c r="E20" i="3"/>
  <c r="E21" i="3"/>
  <c r="E22" i="3"/>
  <c r="E23" i="3"/>
  <c r="E24" i="3"/>
  <c r="E25" i="3"/>
  <c r="E26" i="3"/>
  <c r="E7" i="3"/>
  <c r="L8" i="3"/>
  <c r="L12" i="3"/>
  <c r="L14" i="3"/>
  <c r="L15" i="3"/>
  <c r="L17" i="3"/>
  <c r="L18" i="3"/>
  <c r="M18" i="3" s="1"/>
  <c r="L19" i="3"/>
  <c r="L20" i="3"/>
  <c r="L21" i="3"/>
  <c r="L22" i="3"/>
  <c r="L23" i="3"/>
  <c r="L24" i="3"/>
  <c r="L25" i="3"/>
  <c r="L26" i="3"/>
  <c r="L7" i="3"/>
  <c r="Y8" i="2"/>
  <c r="Y9" i="2"/>
  <c r="Y10" i="2"/>
  <c r="Y11" i="2"/>
  <c r="Y12" i="2"/>
  <c r="Y13" i="2"/>
  <c r="Y14" i="2"/>
  <c r="Y15" i="2"/>
  <c r="Y17" i="2"/>
  <c r="Y18" i="2"/>
  <c r="Y21" i="2"/>
  <c r="Y24" i="2"/>
  <c r="Y26" i="2"/>
  <c r="Y7" i="2"/>
  <c r="W8" i="2"/>
  <c r="W9" i="2"/>
  <c r="W10" i="2"/>
  <c r="W11" i="2"/>
  <c r="W12" i="2"/>
  <c r="W13" i="2"/>
  <c r="W14" i="2"/>
  <c r="W15" i="2"/>
  <c r="W16" i="2"/>
  <c r="W17" i="2"/>
  <c r="W18" i="2"/>
  <c r="W19" i="2"/>
  <c r="W21" i="2"/>
  <c r="W22" i="2"/>
  <c r="W24" i="2"/>
  <c r="W26" i="2"/>
  <c r="W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4" i="2"/>
  <c r="U26" i="2"/>
  <c r="U7" i="2"/>
  <c r="S8" i="2"/>
  <c r="S9" i="2"/>
  <c r="S10" i="2"/>
  <c r="S11" i="2"/>
  <c r="S12" i="2"/>
  <c r="S13" i="2"/>
  <c r="S14" i="2"/>
  <c r="S15" i="2"/>
  <c r="S16" i="2"/>
  <c r="S17" i="2"/>
  <c r="S18" i="2"/>
  <c r="S19" i="2"/>
  <c r="S21" i="2"/>
  <c r="S24" i="2"/>
  <c r="S26" i="2"/>
  <c r="S7" i="2"/>
  <c r="Q8" i="2"/>
  <c r="Q9" i="2"/>
  <c r="Q10" i="2"/>
  <c r="Q11" i="2"/>
  <c r="Q12" i="2"/>
  <c r="Q13" i="2"/>
  <c r="Q14" i="2"/>
  <c r="Q15" i="2"/>
  <c r="Q16" i="2"/>
  <c r="Q17" i="2"/>
  <c r="Q18" i="2"/>
  <c r="Q19" i="2"/>
  <c r="Q21" i="2"/>
  <c r="Q24" i="2"/>
  <c r="Q26" i="2"/>
  <c r="Q7" i="2"/>
  <c r="X8" i="2"/>
  <c r="X9" i="2"/>
  <c r="X10" i="2"/>
  <c r="X11" i="2"/>
  <c r="X12" i="2"/>
  <c r="X13" i="2"/>
  <c r="X14" i="2"/>
  <c r="X15" i="2"/>
  <c r="X17" i="2"/>
  <c r="X18" i="2"/>
  <c r="X21" i="2"/>
  <c r="X24" i="2"/>
  <c r="X26" i="2"/>
  <c r="X7" i="2"/>
  <c r="AJ7" i="2"/>
  <c r="AK7" i="2"/>
  <c r="AK8" i="2"/>
  <c r="AK9" i="2"/>
  <c r="AK10" i="2"/>
  <c r="AK11" i="2"/>
  <c r="AK12" i="2"/>
  <c r="AK14" i="2"/>
  <c r="AK15" i="2"/>
  <c r="AK17" i="2"/>
  <c r="AK18" i="2"/>
  <c r="AK19" i="2"/>
  <c r="AK20" i="2"/>
  <c r="AK21" i="2"/>
  <c r="AK24" i="2"/>
  <c r="AK26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4" i="2"/>
  <c r="AI26" i="2"/>
  <c r="AI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4" i="2"/>
  <c r="AG25" i="2"/>
  <c r="AG26" i="2"/>
  <c r="AG7" i="2"/>
  <c r="AE8" i="2"/>
  <c r="AE9" i="2"/>
  <c r="AE10" i="2"/>
  <c r="AE11" i="2"/>
  <c r="AE12" i="2"/>
  <c r="AE14" i="2"/>
  <c r="AE15" i="2"/>
  <c r="AE16" i="2"/>
  <c r="AE17" i="2"/>
  <c r="AE18" i="2"/>
  <c r="AE19" i="2"/>
  <c r="AE20" i="2"/>
  <c r="AE21" i="2"/>
  <c r="AE24" i="2"/>
  <c r="AE26" i="2"/>
  <c r="AE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4" i="2"/>
  <c r="AC26" i="2"/>
  <c r="AC7" i="2"/>
  <c r="AJ8" i="2"/>
  <c r="AJ10" i="2"/>
  <c r="AJ11" i="2"/>
  <c r="AJ12" i="2"/>
  <c r="AJ14" i="2"/>
  <c r="AJ15" i="2"/>
  <c r="AJ17" i="2"/>
  <c r="AJ18" i="2"/>
  <c r="AJ19" i="2"/>
  <c r="AJ20" i="2"/>
  <c r="AJ21" i="2"/>
  <c r="AJ24" i="2"/>
  <c r="AJ26" i="2"/>
  <c r="L7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4" i="2"/>
  <c r="M25" i="2"/>
  <c r="M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4" i="2"/>
  <c r="K25" i="2"/>
  <c r="K26" i="2"/>
  <c r="K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4" i="2"/>
  <c r="I25" i="2"/>
  <c r="I26" i="2"/>
  <c r="I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4" i="2"/>
  <c r="G25" i="2"/>
  <c r="G26" i="2"/>
  <c r="G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4" i="2"/>
  <c r="E25" i="2"/>
  <c r="E26" i="2"/>
  <c r="E7" i="2"/>
  <c r="L8" i="2"/>
  <c r="L9" i="2"/>
  <c r="L10" i="2"/>
  <c r="L11" i="2"/>
  <c r="L12" i="2"/>
  <c r="L13" i="2"/>
  <c r="L14" i="2"/>
  <c r="L15" i="2"/>
  <c r="L17" i="2"/>
  <c r="L18" i="2"/>
  <c r="L19" i="2"/>
  <c r="L20" i="2"/>
  <c r="L21" i="2"/>
  <c r="L24" i="2"/>
  <c r="L26" i="2"/>
  <c r="L13" i="3"/>
  <c r="M13" i="3" s="1"/>
</calcChain>
</file>

<file path=xl/sharedStrings.xml><?xml version="1.0" encoding="utf-8"?>
<sst xmlns="http://schemas.openxmlformats.org/spreadsheetml/2006/main" count="241" uniqueCount="45">
  <si>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</si>
  <si>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</si>
  <si>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</si>
  <si>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</si>
  <si>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</si>
  <si>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</si>
  <si>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</si>
  <si>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</si>
  <si>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</si>
  <si>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</si>
  <si>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</si>
  <si>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</si>
  <si>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</si>
  <si>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</si>
  <si>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в % к итогу</t>
  </si>
  <si>
    <t>1) в соответствии с Общероссийским классификатором видов экономической деятельности ОКВЭД2</t>
  </si>
  <si>
    <r>
      <rPr>
        <vertAlign val="superscript"/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"/>
        <family val="1"/>
        <charset val="204"/>
      </rPr>
      <t>в соответствии с Общероссийским классификатором видов экономической деятельности ОКВЭД2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</si>
  <si>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</si>
  <si>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</si>
  <si>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</si>
  <si>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</si>
  <si>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</si>
  <si>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</si>
  <si>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</si>
  <si>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</si>
  <si>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</si>
  <si>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</si>
  <si>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</si>
  <si>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</si>
  <si>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</si>
  <si>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</si>
  <si>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</si>
  <si>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</si>
  <si>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</si>
  <si>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</si>
  <si>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</si>
  <si>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Видовая структура основных фондов коммерческих организаций (без субъектов малого предпринимательство) по ОКВЭД2 на конец 2020, 2021, 2022 гг</t>
  </si>
  <si>
    <t>Видовая структура основных фондов некоммерческих организаций по ОКВЭД2 на конец 2020, 2021, 2022 гг</t>
  </si>
  <si>
    <r>
      <t xml:space="preserve">Видовая структура основных фондов коммерческих организаций (без субъектов малого предпринимательство) </t>
    </r>
    <r>
      <rPr>
        <b/>
        <sz val="12"/>
        <color rgb="FF0000FF"/>
        <rFont val="Times New Roman"/>
        <family val="1"/>
        <charset val="204"/>
      </rPr>
      <t>по РСО-Алания</t>
    </r>
    <r>
      <rPr>
        <b/>
        <sz val="12"/>
        <rFont val="Times New Roman"/>
        <family val="1"/>
        <charset val="204"/>
      </rPr>
      <t xml:space="preserve">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</si>
  <si>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>тыс руб.</t>
  </si>
  <si>
    <t>Джагмаидзе Гия Нодарович</t>
  </si>
  <si>
    <t>тел. (8672) 72-57-52</t>
  </si>
  <si>
    <r>
      <t xml:space="preserve">Видовая структура основных фондов некоммерческих организаций </t>
    </r>
    <r>
      <rPr>
        <b/>
        <sz val="12"/>
        <color rgb="FF0000FF"/>
        <rFont val="Times New Roman"/>
        <family val="1"/>
        <charset val="204"/>
      </rPr>
      <t>по РСО-Алания</t>
    </r>
    <r>
      <rPr>
        <b/>
        <sz val="12"/>
        <rFont val="Times New Roman"/>
        <family val="1"/>
        <charset val="204"/>
      </rPr>
      <t xml:space="preserve">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</si>
  <si>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>...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</si>
  <si>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29.10.</t>
    </r>
    <r>
      <rPr>
        <sz val="12"/>
        <rFont val="Times New Roman"/>
        <family val="1"/>
        <charset val="204"/>
      </rPr>
      <t>20</t>
    </r>
    <r>
      <rPr>
        <sz val="12"/>
        <color rgb="FF0000FF"/>
        <rFont val="Times New Roman"/>
        <family val="1"/>
        <charset val="204"/>
      </rPr>
      <t>23</t>
    </r>
    <r>
      <rPr>
        <sz val="12"/>
        <color indexed="8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</si>
</sst>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6.15"/>
      <name val="Arial"/>
      <family val="2"/>
    </font>
    <font>
      <b/>
      <sz val="12"/>
      <color rgb="FF0000FF"/>
      <name val="Times New Roman"/>
      <family val="1"/>
      <charset val="204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5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2" fillId="0" borderId="0" xfId="1" applyBorder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0" xfId="1" applyFont="1" applyBorder="1" applyAlignment="1"/>
    <xf numFmtId="0" fontId="7" fillId="0" borderId="0" xfId="0" applyFont="1" applyAlignment="1">
      <alignment wrapText="1"/>
    </xf>
    <xf numFmtId="0" fontId="8" fillId="0" borderId="2" xfId="7" applyFont="1" applyBorder="1" applyAlignment="1">
      <alignment vertical="top" wrapText="1"/>
    </xf>
    <xf numFmtId="0" fontId="8" fillId="0" borderId="0" xfId="0" applyFont="1" applyAlignment="1">
      <alignment wrapText="1"/>
    </xf>
    <xf numFmtId="0" fontId="8" fillId="0" borderId="9" xfId="7" applyFont="1" applyBorder="1" applyAlignment="1">
      <alignment vertical="top" wrapText="1"/>
    </xf>
    <xf numFmtId="0" fontId="8" fillId="0" borderId="1" xfId="7" applyFont="1" applyBorder="1" applyAlignment="1">
      <alignment vertical="top" wrapText="1"/>
    </xf>
    <xf numFmtId="165" fontId="7" fillId="0" borderId="0" xfId="0" applyNumberFormat="1" applyFont="1"/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/>
    <xf numFmtId="3" fontId="8" fillId="0" borderId="10" xfId="7" applyNumberFormat="1" applyFont="1" applyBorder="1" applyAlignment="1">
      <alignment horizontal="center" wrapText="1"/>
    </xf>
    <xf numFmtId="0" fontId="8" fillId="0" borderId="10" xfId="7" applyFont="1" applyBorder="1" applyAlignment="1">
      <alignment horizontal="center" wrapText="1"/>
    </xf>
    <xf numFmtId="2" fontId="8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3" fontId="8" fillId="0" borderId="0" xfId="0" applyNumberFormat="1" applyFont="1"/>
    <xf numFmtId="1" fontId="7" fillId="0" borderId="0" xfId="0" applyNumberFormat="1" applyFont="1"/>
    <xf numFmtId="0" fontId="7" fillId="0" borderId="0" xfId="0" applyFont="1" applyAlignment="1">
      <alignment vertical="center" wrapText="1"/>
    </xf>
    <xf numFmtId="3" fontId="7" fillId="0" borderId="0" xfId="11" applyNumberFormat="1" applyFont="1"/>
    <xf numFmtId="0" fontId="7" fillId="0" borderId="0" xfId="11" applyFont="1"/>
    <xf numFmtId="0" fontId="6" fillId="0" borderId="11" xfId="7" applyFont="1" applyBorder="1" applyAlignment="1">
      <alignment wrapText="1"/>
    </xf>
    <xf numFmtId="0" fontId="14" fillId="0" borderId="11" xfId="10" applyFont="1" applyBorder="1" applyAlignment="1">
      <alignment vertical="center" wrapText="1"/>
    </xf>
    <xf numFmtId="0" fontId="6" fillId="0" borderId="11" xfId="7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 wrapText="1"/>
    </xf>
    <xf numFmtId="3" fontId="18" fillId="0" borderId="0" xfId="0" applyNumberFormat="1" applyFont="1"/>
    <xf numFmtId="0" fontId="16" fillId="0" borderId="0" xfId="10" applyFont="1"/>
    <xf numFmtId="165" fontId="18" fillId="0" borderId="0" xfId="0" applyNumberFormat="1" applyFont="1"/>
    <xf numFmtId="0" fontId="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13" applyFont="1" applyAlignment="1" applyProtection="1">
      <alignment horizontal="left" indent="2"/>
    </xf>
    <xf numFmtId="0" fontId="4" fillId="0" borderId="0" xfId="13" applyFont="1" applyAlignment="1" applyProtection="1"/>
    <xf numFmtId="3" fontId="17" fillId="0" borderId="11" xfId="0" applyNumberFormat="1" applyFont="1" applyBorder="1" applyAlignment="1">
      <alignment horizontal="right" vertical="center"/>
    </xf>
    <xf numFmtId="165" fontId="17" fillId="0" borderId="11" xfId="0" applyNumberFormat="1" applyFont="1" applyBorder="1" applyAlignment="1">
      <alignment horizontal="right" vertical="center"/>
    </xf>
    <xf numFmtId="165" fontId="19" fillId="0" borderId="11" xfId="0" applyNumberFormat="1" applyFont="1" applyBorder="1" applyAlignment="1">
      <alignment horizontal="right" vertical="center"/>
    </xf>
    <xf numFmtId="165" fontId="18" fillId="0" borderId="11" xfId="0" applyNumberFormat="1" applyFont="1" applyBorder="1" applyAlignment="1">
      <alignment horizontal="right" vertical="center"/>
    </xf>
    <xf numFmtId="165" fontId="8" fillId="0" borderId="0" xfId="0" applyNumberFormat="1" applyFont="1"/>
    <xf numFmtId="165" fontId="16" fillId="0" borderId="11" xfId="0" applyNumberFormat="1" applyFont="1" applyBorder="1" applyAlignment="1">
      <alignment horizontal="right" vertical="center"/>
    </xf>
    <xf numFmtId="165" fontId="16" fillId="0" borderId="11" xfId="10" applyNumberFormat="1" applyFont="1" applyBorder="1" applyAlignment="1">
      <alignment horizontal="right" vertical="center"/>
    </xf>
    <xf numFmtId="165" fontId="17" fillId="0" borderId="11" xfId="10" applyNumberFormat="1" applyFont="1" applyBorder="1" applyAlignment="1">
      <alignment horizontal="right" vertical="center"/>
    </xf>
    <xf numFmtId="1" fontId="16" fillId="0" borderId="11" xfId="0" applyNumberFormat="1" applyFont="1" applyBorder="1" applyAlignment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7" fillId="0" borderId="11" xfId="0" applyNumberFormat="1" applyFont="1" applyBorder="1" applyAlignment="1">
      <alignment horizontal="right" vertical="center"/>
    </xf>
    <xf numFmtId="1" fontId="19" fillId="0" borderId="11" xfId="0" applyNumberFormat="1" applyFont="1" applyBorder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8" fillId="0" borderId="5" xfId="7" applyFont="1" applyBorder="1" applyAlignment="1">
      <alignment horizontal="center" vertical="center" wrapText="1"/>
    </xf>
    <xf numFmtId="165" fontId="7" fillId="0" borderId="0" xfId="11" applyNumberFormat="1" applyFont="1"/>
    <xf numFmtId="3" fontId="19" fillId="0" borderId="11" xfId="0" applyNumberFormat="1" applyFont="1" applyBorder="1" applyAlignment="1">
      <alignment horizontal="right" vertical="center"/>
    </xf>
    <xf numFmtId="0" fontId="8" fillId="0" borderId="14" xfId="7" applyFont="1" applyBorder="1" applyAlignment="1">
      <alignment horizontal="center" vertical="top" wrapText="1"/>
    </xf>
    <xf numFmtId="165" fontId="7" fillId="0" borderId="0" xfId="0" applyNumberFormat="1" applyFont="1" applyAlignment="1">
      <alignment vertical="center" wrapText="1"/>
    </xf>
    <xf numFmtId="0" fontId="8" fillId="0" borderId="11" xfId="7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right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3" fontId="17" fillId="0" borderId="6" xfId="0" applyNumberFormat="1" applyFont="1" applyBorder="1" applyAlignment="1">
      <alignment horizontal="right" vertical="center" wrapText="1"/>
    </xf>
    <xf numFmtId="3" fontId="17" fillId="0" borderId="6" xfId="0" applyNumberFormat="1" applyFont="1" applyBorder="1" applyAlignment="1">
      <alignment horizontal="right" vertical="center"/>
    </xf>
    <xf numFmtId="0" fontId="8" fillId="0" borderId="10" xfId="7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right" vertical="center" wrapText="1"/>
    </xf>
    <xf numFmtId="3" fontId="16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65" fontId="16" fillId="0" borderId="11" xfId="0" applyNumberFormat="1" applyFont="1" applyBorder="1" applyAlignment="1">
      <alignment horizontal="center" vertical="center"/>
    </xf>
    <xf numFmtId="3" fontId="8" fillId="0" borderId="13" xfId="7" applyNumberFormat="1" applyFont="1" applyBorder="1" applyAlignment="1">
      <alignment horizontal="center" vertical="center" wrapText="1"/>
    </xf>
    <xf numFmtId="0" fontId="8" fillId="0" borderId="1" xfId="7" applyFont="1" applyBorder="1" applyAlignment="1">
      <alignment vertical="center" wrapText="1"/>
    </xf>
    <xf numFmtId="3" fontId="8" fillId="0" borderId="11" xfId="7" applyNumberFormat="1" applyFont="1" applyBorder="1" applyAlignment="1">
      <alignment horizontal="center" vertical="center" wrapText="1"/>
    </xf>
    <xf numFmtId="3" fontId="8" fillId="0" borderId="10" xfId="7" applyNumberFormat="1" applyFont="1" applyBorder="1" applyAlignment="1">
      <alignment horizontal="center" vertical="center" wrapText="1"/>
    </xf>
    <xf numFmtId="165" fontId="8" fillId="0" borderId="10" xfId="7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" fontId="28" fillId="0" borderId="11" xfId="0" applyNumberFormat="1" applyFont="1" applyBorder="1" applyAlignment="1">
      <alignment horizontal="right" vertical="center"/>
    </xf>
    <xf numFmtId="3" fontId="27" fillId="0" borderId="11" xfId="0" applyNumberFormat="1" applyFont="1" applyBorder="1" applyAlignment="1">
      <alignment horizontal="right" vertical="center"/>
    </xf>
    <xf numFmtId="1" fontId="27" fillId="0" borderId="11" xfId="0" applyNumberFormat="1" applyFont="1" applyBorder="1" applyAlignment="1">
      <alignment horizontal="right" vertical="center"/>
    </xf>
    <xf numFmtId="165" fontId="27" fillId="0" borderId="11" xfId="0" applyNumberFormat="1" applyFont="1" applyBorder="1" applyAlignment="1">
      <alignment horizontal="right" vertical="center"/>
    </xf>
    <xf numFmtId="1" fontId="28" fillId="0" borderId="11" xfId="0" applyNumberFormat="1" applyFont="1" applyBorder="1" applyAlignment="1">
      <alignment horizontal="right" vertical="center"/>
    </xf>
    <xf numFmtId="165" fontId="28" fillId="0" borderId="11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right" vertical="center"/>
    </xf>
    <xf numFmtId="0" fontId="11" fillId="0" borderId="0" xfId="1" quotePrefix="1" applyFont="1" applyBorder="1" applyAlignment="1">
      <alignment horizontal="left" wrapText="1"/>
    </xf>
    <xf numFmtId="0" fontId="8" fillId="0" borderId="4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  <xf numFmtId="0" fontId="14" fillId="0" borderId="0" xfId="1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7" applyFont="1" applyAlignment="1">
      <alignment horizontal="left" wrapText="1"/>
    </xf>
    <xf numFmtId="0" fontId="8" fillId="0" borderId="7" xfId="7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top" wrapText="1"/>
    </xf>
    <xf numFmtId="0" fontId="8" fillId="0" borderId="5" xfId="7" applyFont="1" applyBorder="1" applyAlignment="1">
      <alignment horizontal="center" vertical="top" wrapText="1"/>
    </xf>
    <xf numFmtId="0" fontId="8" fillId="0" borderId="6" xfId="7" applyFont="1" applyBorder="1" applyAlignment="1">
      <alignment horizontal="center" vertical="top" wrapText="1"/>
    </xf>
    <xf numFmtId="0" fontId="8" fillId="0" borderId="11" xfId="7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7" applyFont="1" applyBorder="1" applyAlignment="1">
      <alignment horizontal="center" vertical="top" wrapText="1"/>
    </xf>
    <xf numFmtId="0" fontId="8" fillId="0" borderId="11" xfId="7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/>
    <xf numFmtId="165" fontId="8" fillId="0" borderId="11" xfId="7" applyNumberFormat="1" applyFont="1" applyBorder="1" applyAlignment="1">
      <alignment horizontal="center" vertical="center" wrapText="1"/>
    </xf>
  </cellXfs>
  <cellStyles count="18">
    <cellStyle name="m49048872" xfId="15" xr:uid="{00000000-0005-0000-0000-000000000000}"/>
    <cellStyle name="Normal" xfId="12" xr:uid="{00000000-0005-0000-0000-000001000000}"/>
    <cellStyle name="Гиперссылка" xfId="1" builtinId="8"/>
    <cellStyle name="Гиперссылка 2" xfId="13" xr:uid="{00000000-0005-0000-0000-000003000000}"/>
    <cellStyle name="Обычный" xfId="0" builtinId="0"/>
    <cellStyle name="Обычный 12" xfId="10" xr:uid="{00000000-0005-0000-0000-000005000000}"/>
    <cellStyle name="Обычный 13" xfId="11" xr:uid="{00000000-0005-0000-0000-000006000000}"/>
    <cellStyle name="Обычный 2" xfId="3" xr:uid="{00000000-0005-0000-0000-000007000000}"/>
    <cellStyle name="Обычный 2 2" xfId="7" xr:uid="{00000000-0005-0000-0000-000008000000}"/>
    <cellStyle name="Обычный 2 3" xfId="8" xr:uid="{00000000-0005-0000-0000-000009000000}"/>
    <cellStyle name="Обычный 3" xfId="14" xr:uid="{00000000-0005-0000-0000-00000A000000}"/>
    <cellStyle name="Обычный 4" xfId="4" xr:uid="{00000000-0005-0000-0000-00000B000000}"/>
    <cellStyle name="Обычный 5" xfId="5" xr:uid="{00000000-0005-0000-0000-00000C000000}"/>
    <cellStyle name="Обычный 7" xfId="6" xr:uid="{00000000-0005-0000-0000-00000D000000}"/>
    <cellStyle name="Процентный 2" xfId="16" xr:uid="{00000000-0005-0000-0000-00000E000000}"/>
    <cellStyle name="Процентный 2 2" xfId="17" xr:uid="{00000000-0005-0000-0000-00000F000000}"/>
    <cellStyle name="Финансовый 2" xfId="2" xr:uid="{00000000-0005-0000-0000-000010000000}"/>
    <cellStyle name="Финансовый 3" xfId="9" xr:uid="{00000000-0005-0000-0000-00001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2095501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1BEA3C-AAD2-450A-975F-9A88037E9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showGridLines="0" tabSelected="1" workbookViewId="0">
      <selection activeCell="A8" sqref="A8:XFD8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16" x14ac:dyDescent="0.25">
      <c r="A1" s="1" t="s">
        <v>0</v>
      </c>
    </row>
    <row r="2" spans="1:16" x14ac:dyDescent="0.25">
      <c r="A2" s="3"/>
    </row>
    <row r="3" spans="1:16" ht="18.75" customHeight="1" x14ac:dyDescent="0.25">
      <c r="A3" s="6" t="s">
        <v>2</v>
      </c>
      <c r="B3" s="80" t="s">
        <v>36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17.25" customHeight="1" x14ac:dyDescent="0.25">
      <c r="A4" s="6" t="s">
        <v>3</v>
      </c>
      <c r="B4" s="7" t="s">
        <v>37</v>
      </c>
      <c r="C4" s="7"/>
      <c r="D4" s="7"/>
      <c r="E4" s="7"/>
      <c r="F4" s="7"/>
      <c r="G4" s="7"/>
      <c r="H4" s="7"/>
      <c r="I4" s="7"/>
      <c r="J4" s="7"/>
      <c r="K4" s="7"/>
      <c r="L4" s="7"/>
      <c r="M4" s="5"/>
      <c r="N4" s="5"/>
      <c r="O4" s="5"/>
      <c r="P4" s="5"/>
    </row>
    <row r="6" spans="1:16" x14ac:dyDescent="0.25">
      <c r="B6" s="33" t="s">
        <v>6</v>
      </c>
    </row>
    <row r="7" spans="1:16" x14ac:dyDescent="0.25">
      <c r="B7" s="34" t="s">
        <v>40</v>
      </c>
    </row>
    <row r="8" spans="1:16" x14ac:dyDescent="0.25">
      <c r="B8" s="34" t="s">
        <v>41</v>
      </c>
    </row>
    <row r="9" spans="1:16" x14ac:dyDescent="0.25">
      <c r="B9" s="35"/>
    </row>
    <row r="10" spans="1:16" x14ac:dyDescent="0.25">
      <c r="B10" s="36" t="s">
        <v>44</v>
      </c>
    </row>
    <row r="11" spans="1:16" x14ac:dyDescent="0.25">
      <c r="D11" s="4"/>
    </row>
  </sheetData>
  <mergeCells count="1">
    <mergeCell ref="B3:P3"/>
  </mergeCells>
  <hyperlinks>
    <hyperlink ref="B3" location="'1Б'!A1" display="Баланс активов и пассивов на конец года- общий" xr:uid="{00000000-0004-0000-0000-000000000000}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 xr:uid="{00000000-0004-0000-0000-000001000000}"/>
    <hyperlink ref="B3:J3" location="'1'!A1" display="'1'!A1" xr:uid="{00000000-0004-0000-0000-000002000000}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 xr:uid="{00000000-0004-0000-0000-000003000000}"/>
  </hyperlinks>
  <pageMargins left="0.25" right="0.25" top="0.75" bottom="0.75" header="0.3" footer="0.3"/>
  <pageSetup paperSize="9" orientation="portrait" verticalDpi="0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8"/>
  <sheetViews>
    <sheetView topLeftCell="N4" zoomScale="80" zoomScaleNormal="80" workbookViewId="0">
      <selection activeCell="AJ9" sqref="AJ9"/>
    </sheetView>
  </sheetViews>
  <sheetFormatPr defaultColWidth="9.140625" defaultRowHeight="15.75" x14ac:dyDescent="0.25"/>
  <cols>
    <col min="1" max="1" width="44.85546875" style="2" customWidth="1"/>
    <col min="2" max="2" width="12.85546875" style="15" bestFit="1" customWidth="1"/>
    <col min="3" max="3" width="12.85546875" style="2" bestFit="1" customWidth="1"/>
    <col min="4" max="4" width="11.5703125" style="15" bestFit="1" customWidth="1"/>
    <col min="5" max="5" width="12.85546875" style="2" bestFit="1" customWidth="1"/>
    <col min="6" max="6" width="11.5703125" style="15" bestFit="1" customWidth="1"/>
    <col min="7" max="7" width="12.85546875" style="2" bestFit="1" customWidth="1"/>
    <col min="8" max="8" width="11.5703125" style="15" bestFit="1" customWidth="1"/>
    <col min="9" max="9" width="12.85546875" style="2" bestFit="1" customWidth="1"/>
    <col min="10" max="10" width="10" style="15" bestFit="1" customWidth="1"/>
    <col min="11" max="11" width="12.85546875" style="2" bestFit="1" customWidth="1"/>
    <col min="12" max="12" width="10.28515625" style="15" bestFit="1" customWidth="1"/>
    <col min="13" max="15" width="12.85546875" style="2" bestFit="1" customWidth="1"/>
    <col min="16" max="16" width="11.5703125" style="2" bestFit="1" customWidth="1"/>
    <col min="17" max="17" width="12.85546875" style="2" bestFit="1" customWidth="1"/>
    <col min="18" max="18" width="11.5703125" style="2" bestFit="1" customWidth="1"/>
    <col min="19" max="19" width="12.85546875" style="2" bestFit="1" customWidth="1"/>
    <col min="20" max="20" width="11.5703125" style="2" bestFit="1" customWidth="1"/>
    <col min="21" max="21" width="12.85546875" style="2" bestFit="1" customWidth="1"/>
    <col min="22" max="22" width="10" style="2" bestFit="1" customWidth="1"/>
    <col min="23" max="23" width="12.85546875" style="2" bestFit="1" customWidth="1"/>
    <col min="24" max="24" width="13.7109375" style="2" bestFit="1" customWidth="1"/>
    <col min="25" max="27" width="12.85546875" style="2" bestFit="1" customWidth="1"/>
    <col min="28" max="28" width="11.5703125" style="2" bestFit="1" customWidth="1"/>
    <col min="29" max="29" width="12.85546875" style="2" bestFit="1" customWidth="1"/>
    <col min="30" max="30" width="11.5703125" style="2" bestFit="1" customWidth="1"/>
    <col min="31" max="31" width="12.85546875" style="2" bestFit="1" customWidth="1"/>
    <col min="32" max="32" width="11.5703125" style="2" bestFit="1" customWidth="1"/>
    <col min="33" max="33" width="12.85546875" style="2" bestFit="1" customWidth="1"/>
    <col min="34" max="34" width="10" style="2" bestFit="1" customWidth="1"/>
    <col min="35" max="35" width="12.85546875" style="2" bestFit="1" customWidth="1"/>
    <col min="36" max="36" width="10.28515625" style="2" bestFit="1" customWidth="1"/>
    <col min="37" max="37" width="12.85546875" style="2" bestFit="1" customWidth="1"/>
    <col min="38" max="38" width="17.42578125" style="2" customWidth="1"/>
    <col min="39" max="16384" width="9.140625" style="2"/>
  </cols>
  <sheetData>
    <row r="1" spans="1:38" ht="33" customHeight="1" x14ac:dyDescent="0.25">
      <c r="A1" s="84" t="s">
        <v>5</v>
      </c>
      <c r="B1" s="84"/>
    </row>
    <row r="2" spans="1:38" s="8" customFormat="1" ht="35.25" customHeight="1" x14ac:dyDescent="0.25">
      <c r="A2" s="85" t="s">
        <v>38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30"/>
      <c r="O2" s="31"/>
      <c r="P2" s="30"/>
      <c r="Q2" s="32"/>
      <c r="R2" s="30"/>
      <c r="S2" s="32"/>
      <c r="T2" s="30"/>
      <c r="U2" s="32"/>
      <c r="V2" s="30"/>
      <c r="W2" s="32"/>
      <c r="X2" s="30"/>
      <c r="Y2" s="32"/>
    </row>
    <row r="3" spans="1:38" s="8" customFormat="1" ht="18" customHeight="1" x14ac:dyDescent="0.25">
      <c r="A3" s="95"/>
      <c r="B3" s="93">
        <v>2020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4">
        <v>2021</v>
      </c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>
        <v>2022</v>
      </c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</row>
    <row r="4" spans="1:38" s="10" customFormat="1" ht="15.75" customHeight="1" x14ac:dyDescent="0.25">
      <c r="A4" s="96"/>
      <c r="B4" s="86" t="s">
        <v>7</v>
      </c>
      <c r="C4" s="87"/>
      <c r="D4" s="90" t="s">
        <v>8</v>
      </c>
      <c r="E4" s="91"/>
      <c r="F4" s="91"/>
      <c r="G4" s="91"/>
      <c r="H4" s="91"/>
      <c r="I4" s="91"/>
      <c r="J4" s="91"/>
      <c r="K4" s="91"/>
      <c r="L4" s="91"/>
      <c r="M4" s="92"/>
      <c r="N4" s="86" t="s">
        <v>7</v>
      </c>
      <c r="O4" s="87"/>
      <c r="P4" s="90" t="s">
        <v>8</v>
      </c>
      <c r="Q4" s="91"/>
      <c r="R4" s="91"/>
      <c r="S4" s="91"/>
      <c r="T4" s="91"/>
      <c r="U4" s="91"/>
      <c r="V4" s="91"/>
      <c r="W4" s="91"/>
      <c r="X4" s="91"/>
      <c r="Y4" s="92"/>
      <c r="Z4" s="86" t="s">
        <v>7</v>
      </c>
      <c r="AA4" s="87"/>
      <c r="AB4" s="90" t="s">
        <v>8</v>
      </c>
      <c r="AC4" s="91"/>
      <c r="AD4" s="91"/>
      <c r="AE4" s="91"/>
      <c r="AF4" s="91"/>
      <c r="AG4" s="91"/>
      <c r="AH4" s="91"/>
      <c r="AI4" s="91"/>
      <c r="AJ4" s="91"/>
      <c r="AK4" s="92"/>
    </row>
    <row r="5" spans="1:38" s="10" customFormat="1" ht="30.75" customHeight="1" x14ac:dyDescent="0.25">
      <c r="A5" s="96"/>
      <c r="B5" s="88"/>
      <c r="C5" s="89"/>
      <c r="D5" s="81" t="s">
        <v>9</v>
      </c>
      <c r="E5" s="82"/>
      <c r="F5" s="81" t="s">
        <v>10</v>
      </c>
      <c r="G5" s="82"/>
      <c r="H5" s="81" t="s">
        <v>11</v>
      </c>
      <c r="I5" s="82"/>
      <c r="J5" s="81" t="s">
        <v>12</v>
      </c>
      <c r="K5" s="82"/>
      <c r="L5" s="81" t="s">
        <v>13</v>
      </c>
      <c r="M5" s="82"/>
      <c r="N5" s="88"/>
      <c r="O5" s="89"/>
      <c r="P5" s="81" t="s">
        <v>9</v>
      </c>
      <c r="Q5" s="82"/>
      <c r="R5" s="81" t="s">
        <v>10</v>
      </c>
      <c r="S5" s="82"/>
      <c r="T5" s="81" t="s">
        <v>11</v>
      </c>
      <c r="U5" s="82"/>
      <c r="V5" s="81" t="s">
        <v>12</v>
      </c>
      <c r="W5" s="82"/>
      <c r="X5" s="81" t="s">
        <v>13</v>
      </c>
      <c r="Y5" s="82"/>
      <c r="Z5" s="88"/>
      <c r="AA5" s="89"/>
      <c r="AB5" s="81" t="s">
        <v>9</v>
      </c>
      <c r="AC5" s="82"/>
      <c r="AD5" s="81" t="s">
        <v>10</v>
      </c>
      <c r="AE5" s="82"/>
      <c r="AF5" s="81" t="s">
        <v>11</v>
      </c>
      <c r="AG5" s="82"/>
      <c r="AH5" s="81" t="s">
        <v>12</v>
      </c>
      <c r="AI5" s="82"/>
      <c r="AJ5" s="81" t="s">
        <v>13</v>
      </c>
      <c r="AK5" s="82"/>
    </row>
    <row r="6" spans="1:38" s="10" customFormat="1" x14ac:dyDescent="0.25">
      <c r="A6" s="12"/>
      <c r="B6" s="16" t="s">
        <v>39</v>
      </c>
      <c r="C6" s="17" t="s">
        <v>14</v>
      </c>
      <c r="D6" s="16" t="s">
        <v>39</v>
      </c>
      <c r="E6" s="17" t="s">
        <v>14</v>
      </c>
      <c r="F6" s="16" t="s">
        <v>39</v>
      </c>
      <c r="G6" s="17" t="s">
        <v>14</v>
      </c>
      <c r="H6" s="16" t="s">
        <v>39</v>
      </c>
      <c r="I6" s="17" t="s">
        <v>14</v>
      </c>
      <c r="J6" s="16" t="s">
        <v>39</v>
      </c>
      <c r="K6" s="17" t="s">
        <v>14</v>
      </c>
      <c r="L6" s="16" t="s">
        <v>39</v>
      </c>
      <c r="M6" s="17" t="s">
        <v>14</v>
      </c>
      <c r="N6" s="16" t="s">
        <v>39</v>
      </c>
      <c r="O6" s="17" t="s">
        <v>14</v>
      </c>
      <c r="P6" s="16" t="s">
        <v>39</v>
      </c>
      <c r="Q6" s="17" t="s">
        <v>14</v>
      </c>
      <c r="R6" s="16" t="s">
        <v>39</v>
      </c>
      <c r="S6" s="17" t="s">
        <v>14</v>
      </c>
      <c r="T6" s="16" t="s">
        <v>39</v>
      </c>
      <c r="U6" s="17" t="s">
        <v>14</v>
      </c>
      <c r="V6" s="16" t="s">
        <v>39</v>
      </c>
      <c r="W6" s="17" t="s">
        <v>14</v>
      </c>
      <c r="X6" s="16" t="s">
        <v>39</v>
      </c>
      <c r="Y6" s="17" t="s">
        <v>14</v>
      </c>
      <c r="Z6" s="16" t="s">
        <v>39</v>
      </c>
      <c r="AA6" s="17" t="s">
        <v>14</v>
      </c>
      <c r="AB6" s="16" t="s">
        <v>39</v>
      </c>
      <c r="AC6" s="17" t="s">
        <v>14</v>
      </c>
      <c r="AD6" s="16" t="s">
        <v>39</v>
      </c>
      <c r="AE6" s="17" t="s">
        <v>14</v>
      </c>
      <c r="AF6" s="16" t="s">
        <v>39</v>
      </c>
      <c r="AG6" s="17" t="s">
        <v>14</v>
      </c>
      <c r="AH6" s="16" t="s">
        <v>39</v>
      </c>
      <c r="AI6" s="17" t="s">
        <v>14</v>
      </c>
      <c r="AJ6" s="16" t="s">
        <v>39</v>
      </c>
      <c r="AK6" s="17" t="s">
        <v>14</v>
      </c>
    </row>
    <row r="7" spans="1:38" s="3" customFormat="1" x14ac:dyDescent="0.25">
      <c r="A7" s="26" t="s">
        <v>1</v>
      </c>
      <c r="B7" s="45">
        <v>129837927</v>
      </c>
      <c r="C7" s="43">
        <v>100</v>
      </c>
      <c r="D7" s="45">
        <v>12622566</v>
      </c>
      <c r="E7" s="42">
        <f>D7/B7*100</f>
        <v>9.7217864545850308</v>
      </c>
      <c r="F7" s="45">
        <v>75138283</v>
      </c>
      <c r="G7" s="42">
        <f>F7/B7*100</f>
        <v>57.870827681960755</v>
      </c>
      <c r="H7" s="45">
        <v>37535008</v>
      </c>
      <c r="I7" s="42">
        <f>H7/B7*100</f>
        <v>28.909124527226933</v>
      </c>
      <c r="J7" s="45">
        <v>2598121</v>
      </c>
      <c r="K7" s="42">
        <f>J7/B7*100</f>
        <v>2.0010493544001204</v>
      </c>
      <c r="L7" s="45">
        <f>B7-D7-F7-H7-J7</f>
        <v>1943949</v>
      </c>
      <c r="M7" s="42">
        <f>L7/B7*100</f>
        <v>1.497211981827159</v>
      </c>
      <c r="N7" s="46">
        <v>145964608</v>
      </c>
      <c r="O7" s="43">
        <v>100</v>
      </c>
      <c r="P7" s="46">
        <v>14055650</v>
      </c>
      <c r="Q7" s="40">
        <f>P7/N7*100</f>
        <v>9.629491828594503</v>
      </c>
      <c r="R7" s="46">
        <v>84309860</v>
      </c>
      <c r="S7" s="40">
        <f>R7/N7*100</f>
        <v>57.760481225695479</v>
      </c>
      <c r="T7" s="46">
        <v>41917306</v>
      </c>
      <c r="U7" s="40">
        <f>T7/N7*100</f>
        <v>28.717444985019931</v>
      </c>
      <c r="V7" s="46">
        <v>2553919</v>
      </c>
      <c r="W7" s="40">
        <f>V7/N7*100</f>
        <v>1.7496837315522404</v>
      </c>
      <c r="X7" s="46">
        <f>N7-P7-R7-T7-V7</f>
        <v>3127873</v>
      </c>
      <c r="Y7" s="40">
        <f>X7/N7*100</f>
        <v>2.1428982291378471</v>
      </c>
      <c r="Z7" s="46">
        <v>150621733</v>
      </c>
      <c r="AA7" s="43">
        <v>100</v>
      </c>
      <c r="AB7" s="46">
        <v>16496330</v>
      </c>
      <c r="AC7" s="40">
        <f>AB7/Z7*100</f>
        <v>10.952157880164611</v>
      </c>
      <c r="AD7" s="46">
        <v>83374660</v>
      </c>
      <c r="AE7" s="40">
        <f>AD7/Z7*100</f>
        <v>55.353671969768136</v>
      </c>
      <c r="AF7" s="46">
        <v>44177286</v>
      </c>
      <c r="AG7" s="40">
        <f>AF7/Z7*100</f>
        <v>29.329954661987589</v>
      </c>
      <c r="AH7" s="46">
        <v>3353158</v>
      </c>
      <c r="AI7" s="40">
        <f>AH7/Z7*100</f>
        <v>2.2262112732430186</v>
      </c>
      <c r="AJ7" s="46">
        <f>Z7-AB7-AD7-AF7-AH7</f>
        <v>3220299</v>
      </c>
      <c r="AK7" s="40">
        <f>AJ7/Z7*100</f>
        <v>2.1380042148366463</v>
      </c>
      <c r="AL7" s="41"/>
    </row>
    <row r="8" spans="1:38" s="3" customFormat="1" ht="31.5" x14ac:dyDescent="0.25">
      <c r="A8" s="27" t="s">
        <v>17</v>
      </c>
      <c r="B8" s="47">
        <v>2662421</v>
      </c>
      <c r="C8" s="44">
        <v>100</v>
      </c>
      <c r="D8" s="47">
        <v>226724</v>
      </c>
      <c r="E8" s="38">
        <f t="shared" ref="E8:E26" si="0">D8/B8*100</f>
        <v>8.5157080717136768</v>
      </c>
      <c r="F8" s="47">
        <v>260703</v>
      </c>
      <c r="G8" s="38">
        <f t="shared" ref="G8:G26" si="1">F8/B8*100</f>
        <v>9.7919525123937952</v>
      </c>
      <c r="H8" s="47">
        <v>544207</v>
      </c>
      <c r="I8" s="38">
        <f t="shared" ref="I8:I26" si="2">H8/B8*100</f>
        <v>20.440306022225634</v>
      </c>
      <c r="J8" s="47">
        <v>254863</v>
      </c>
      <c r="K8" s="38">
        <f t="shared" ref="K8:K26" si="3">J8/B8*100</f>
        <v>9.5726032809987611</v>
      </c>
      <c r="L8" s="47">
        <f t="shared" ref="L8:L26" si="4">B8-D8-F8-H8-J8</f>
        <v>1375924</v>
      </c>
      <c r="M8" s="38">
        <f t="shared" ref="M8:M26" si="5">L8/B8*100</f>
        <v>51.679430112668136</v>
      </c>
      <c r="N8" s="48">
        <v>5165501</v>
      </c>
      <c r="O8" s="44">
        <v>100</v>
      </c>
      <c r="P8" s="48">
        <v>866480</v>
      </c>
      <c r="Q8" s="39">
        <f t="shared" ref="Q8:Q26" si="6">P8/N8*100</f>
        <v>16.774365158384445</v>
      </c>
      <c r="R8" s="48">
        <v>320199</v>
      </c>
      <c r="S8" s="39">
        <f t="shared" ref="S8:S26" si="7">R8/N8*100</f>
        <v>6.1987985289326248</v>
      </c>
      <c r="T8" s="48">
        <v>1042918</v>
      </c>
      <c r="U8" s="39">
        <f t="shared" ref="U8:U26" si="8">T8/N8*100</f>
        <v>20.190064816558937</v>
      </c>
      <c r="V8" s="48">
        <v>338653</v>
      </c>
      <c r="W8" s="39">
        <f t="shared" ref="W8:W26" si="9">V8/N8*100</f>
        <v>6.5560533237724661</v>
      </c>
      <c r="X8" s="48">
        <f t="shared" ref="X8:X26" si="10">N8-P8-R8-T8-V8</f>
        <v>2597251</v>
      </c>
      <c r="Y8" s="39">
        <f t="shared" ref="Y8:Y26" si="11">X8/N8*100</f>
        <v>50.280718172351534</v>
      </c>
      <c r="Z8" s="48">
        <v>5859281</v>
      </c>
      <c r="AA8" s="44">
        <v>100</v>
      </c>
      <c r="AB8" s="48">
        <v>1515162</v>
      </c>
      <c r="AC8" s="39">
        <f t="shared" ref="AC8:AC26" si="12">AB8/Z8*100</f>
        <v>25.859179650199405</v>
      </c>
      <c r="AD8" s="48">
        <v>357650</v>
      </c>
      <c r="AE8" s="39">
        <f t="shared" ref="AE8:AE26" si="13">AD8/Z8*100</f>
        <v>6.1039912576304163</v>
      </c>
      <c r="AF8" s="48">
        <v>938424</v>
      </c>
      <c r="AG8" s="39">
        <f t="shared" ref="AG8:AG26" si="14">AF8/Z8*100</f>
        <v>16.016026539775101</v>
      </c>
      <c r="AH8" s="48">
        <v>416887</v>
      </c>
      <c r="AI8" s="39">
        <f t="shared" ref="AI8:AI26" si="15">AH8/Z8*100</f>
        <v>7.1149856100091462</v>
      </c>
      <c r="AJ8" s="48">
        <f t="shared" ref="AJ8:AJ26" si="16">Z8-AB8-AD8-AF8-AH8</f>
        <v>2631158</v>
      </c>
      <c r="AK8" s="39">
        <f t="shared" ref="AK8:AK26" si="17">AJ8/Z8*100</f>
        <v>44.905816942385933</v>
      </c>
      <c r="AL8" s="41"/>
    </row>
    <row r="9" spans="1:38" s="3" customFormat="1" x14ac:dyDescent="0.25">
      <c r="A9" s="27" t="s">
        <v>18</v>
      </c>
      <c r="B9" s="47">
        <v>353388</v>
      </c>
      <c r="C9" s="44">
        <v>100</v>
      </c>
      <c r="D9" s="47">
        <v>57873</v>
      </c>
      <c r="E9" s="38">
        <f t="shared" si="0"/>
        <v>16.376617202621482</v>
      </c>
      <c r="F9" s="47">
        <v>24131</v>
      </c>
      <c r="G9" s="38">
        <f t="shared" si="1"/>
        <v>6.8284718213408491</v>
      </c>
      <c r="H9" s="47">
        <v>166073</v>
      </c>
      <c r="I9" s="38">
        <f t="shared" si="2"/>
        <v>46.994521602318137</v>
      </c>
      <c r="J9" s="47">
        <v>103485</v>
      </c>
      <c r="K9" s="38">
        <f t="shared" si="3"/>
        <v>29.283676865088797</v>
      </c>
      <c r="L9" s="47">
        <f t="shared" si="4"/>
        <v>1826</v>
      </c>
      <c r="M9" s="38">
        <f t="shared" si="5"/>
        <v>0.51671250863074014</v>
      </c>
      <c r="N9" s="48">
        <v>339916</v>
      </c>
      <c r="O9" s="44">
        <v>100</v>
      </c>
      <c r="P9" s="48">
        <v>47373</v>
      </c>
      <c r="Q9" s="39">
        <f t="shared" si="6"/>
        <v>13.936678473505218</v>
      </c>
      <c r="R9" s="48">
        <v>21168</v>
      </c>
      <c r="S9" s="39">
        <f t="shared" si="7"/>
        <v>6.2274208922204313</v>
      </c>
      <c r="T9" s="48">
        <v>154562</v>
      </c>
      <c r="U9" s="39">
        <f t="shared" si="8"/>
        <v>45.470645688934916</v>
      </c>
      <c r="V9" s="48">
        <v>97562</v>
      </c>
      <c r="W9" s="39">
        <f t="shared" si="9"/>
        <v>28.701796914531823</v>
      </c>
      <c r="X9" s="48">
        <f t="shared" si="10"/>
        <v>19251</v>
      </c>
      <c r="Y9" s="39">
        <f t="shared" si="11"/>
        <v>5.663458030807611</v>
      </c>
      <c r="Z9" s="48">
        <v>344729</v>
      </c>
      <c r="AA9" s="44">
        <v>100</v>
      </c>
      <c r="AB9" s="48">
        <v>47373</v>
      </c>
      <c r="AC9" s="39">
        <f t="shared" si="12"/>
        <v>13.742098866065808</v>
      </c>
      <c r="AD9" s="48">
        <v>31260</v>
      </c>
      <c r="AE9" s="39">
        <f t="shared" si="13"/>
        <v>9.0679925390669194</v>
      </c>
      <c r="AF9" s="48">
        <v>180917</v>
      </c>
      <c r="AG9" s="39">
        <f t="shared" si="14"/>
        <v>52.480934299116122</v>
      </c>
      <c r="AH9" s="48">
        <v>85179</v>
      </c>
      <c r="AI9" s="39">
        <f t="shared" si="15"/>
        <v>24.708974295751155</v>
      </c>
      <c r="AJ9" s="48">
        <v>0</v>
      </c>
      <c r="AK9" s="39">
        <f t="shared" si="17"/>
        <v>0</v>
      </c>
      <c r="AL9" s="41"/>
    </row>
    <row r="10" spans="1:38" s="3" customFormat="1" x14ac:dyDescent="0.25">
      <c r="A10" s="27" t="s">
        <v>19</v>
      </c>
      <c r="B10" s="47">
        <v>11175514</v>
      </c>
      <c r="C10" s="44">
        <v>100</v>
      </c>
      <c r="D10" s="47">
        <v>2534493</v>
      </c>
      <c r="E10" s="38">
        <f t="shared" si="0"/>
        <v>22.67898371385871</v>
      </c>
      <c r="F10" s="47">
        <v>1690649</v>
      </c>
      <c r="G10" s="38">
        <f t="shared" si="1"/>
        <v>15.128154284447229</v>
      </c>
      <c r="H10" s="47">
        <v>6388340</v>
      </c>
      <c r="I10" s="38">
        <f t="shared" si="2"/>
        <v>57.163724192014797</v>
      </c>
      <c r="J10" s="47">
        <v>553077</v>
      </c>
      <c r="K10" s="38">
        <f t="shared" si="3"/>
        <v>4.9490072671377794</v>
      </c>
      <c r="L10" s="47">
        <f t="shared" si="4"/>
        <v>8955</v>
      </c>
      <c r="M10" s="38">
        <f t="shared" si="5"/>
        <v>8.0130542541488478E-2</v>
      </c>
      <c r="N10" s="48">
        <v>9739642</v>
      </c>
      <c r="O10" s="44">
        <v>100</v>
      </c>
      <c r="P10" s="48">
        <v>2483985</v>
      </c>
      <c r="Q10" s="39">
        <f t="shared" si="6"/>
        <v>25.503863489027623</v>
      </c>
      <c r="R10" s="48">
        <v>1467603</v>
      </c>
      <c r="S10" s="39">
        <f t="shared" si="7"/>
        <v>15.068346454623279</v>
      </c>
      <c r="T10" s="48">
        <v>5218602</v>
      </c>
      <c r="U10" s="39">
        <f t="shared" si="8"/>
        <v>53.581045381339479</v>
      </c>
      <c r="V10" s="48">
        <v>539537</v>
      </c>
      <c r="W10" s="39">
        <f t="shared" si="9"/>
        <v>5.5395978620158726</v>
      </c>
      <c r="X10" s="48">
        <f t="shared" si="10"/>
        <v>29915</v>
      </c>
      <c r="Y10" s="39">
        <f t="shared" si="11"/>
        <v>0.30714681299374247</v>
      </c>
      <c r="Z10" s="48">
        <v>8846587</v>
      </c>
      <c r="AA10" s="44">
        <v>100</v>
      </c>
      <c r="AB10" s="48">
        <v>2397720</v>
      </c>
      <c r="AC10" s="39">
        <f t="shared" si="12"/>
        <v>27.103333748936169</v>
      </c>
      <c r="AD10" s="48">
        <v>755666</v>
      </c>
      <c r="AE10" s="39">
        <f t="shared" si="13"/>
        <v>8.5418930486977622</v>
      </c>
      <c r="AF10" s="48">
        <v>5147417</v>
      </c>
      <c r="AG10" s="39">
        <f t="shared" si="14"/>
        <v>58.18534311593838</v>
      </c>
      <c r="AH10" s="48">
        <v>512482</v>
      </c>
      <c r="AI10" s="39">
        <f t="shared" si="15"/>
        <v>5.79299112753879</v>
      </c>
      <c r="AJ10" s="48">
        <f t="shared" si="16"/>
        <v>33302</v>
      </c>
      <c r="AK10" s="39">
        <f t="shared" si="17"/>
        <v>0.37643895888889128</v>
      </c>
      <c r="AL10" s="41"/>
    </row>
    <row r="11" spans="1:38" s="3" customFormat="1" ht="39" customHeight="1" x14ac:dyDescent="0.25">
      <c r="A11" s="27" t="s">
        <v>20</v>
      </c>
      <c r="B11" s="47">
        <v>52427750</v>
      </c>
      <c r="C11" s="44">
        <v>100</v>
      </c>
      <c r="D11" s="47">
        <v>4747914</v>
      </c>
      <c r="E11" s="38">
        <f t="shared" si="0"/>
        <v>9.0561086447539711</v>
      </c>
      <c r="F11" s="47">
        <v>35129317</v>
      </c>
      <c r="G11" s="38">
        <f t="shared" si="1"/>
        <v>67.005196675424756</v>
      </c>
      <c r="H11" s="47">
        <v>12290051</v>
      </c>
      <c r="I11" s="38">
        <f t="shared" si="2"/>
        <v>23.441881446371436</v>
      </c>
      <c r="J11" s="47">
        <v>89784</v>
      </c>
      <c r="K11" s="38">
        <f t="shared" si="3"/>
        <v>0.17125281935616157</v>
      </c>
      <c r="L11" s="47">
        <f t="shared" si="4"/>
        <v>170684</v>
      </c>
      <c r="M11" s="38">
        <f t="shared" si="5"/>
        <v>0.32556041409368131</v>
      </c>
      <c r="N11" s="48">
        <v>59539703</v>
      </c>
      <c r="O11" s="44">
        <v>100</v>
      </c>
      <c r="P11" s="48">
        <v>5760439</v>
      </c>
      <c r="Q11" s="39">
        <f t="shared" si="6"/>
        <v>9.6749542066073122</v>
      </c>
      <c r="R11" s="48">
        <v>36544620</v>
      </c>
      <c r="S11" s="39">
        <f t="shared" si="7"/>
        <v>61.378572882703168</v>
      </c>
      <c r="T11" s="48">
        <v>17118427</v>
      </c>
      <c r="U11" s="39">
        <f t="shared" si="8"/>
        <v>28.751280469101431</v>
      </c>
      <c r="V11" s="48">
        <v>67823</v>
      </c>
      <c r="W11" s="39">
        <f t="shared" si="9"/>
        <v>0.11391222425143772</v>
      </c>
      <c r="X11" s="48">
        <f t="shared" si="10"/>
        <v>48394</v>
      </c>
      <c r="Y11" s="39">
        <f t="shared" si="11"/>
        <v>8.1280217336656857E-2</v>
      </c>
      <c r="Z11" s="48">
        <v>63087326</v>
      </c>
      <c r="AA11" s="44">
        <v>100</v>
      </c>
      <c r="AB11" s="48">
        <v>6013958</v>
      </c>
      <c r="AC11" s="39">
        <f t="shared" si="12"/>
        <v>9.5327514753121729</v>
      </c>
      <c r="AD11" s="48">
        <v>37728271</v>
      </c>
      <c r="AE11" s="39">
        <f t="shared" si="13"/>
        <v>59.803249546509548</v>
      </c>
      <c r="AF11" s="48">
        <v>19241675</v>
      </c>
      <c r="AG11" s="39">
        <f t="shared" si="14"/>
        <v>30.500064307686774</v>
      </c>
      <c r="AH11" s="48">
        <v>60328</v>
      </c>
      <c r="AI11" s="39">
        <f t="shared" si="15"/>
        <v>9.5626180130062896E-2</v>
      </c>
      <c r="AJ11" s="48">
        <f t="shared" si="16"/>
        <v>43094</v>
      </c>
      <c r="AK11" s="39">
        <f t="shared" si="17"/>
        <v>6.8308490361439628E-2</v>
      </c>
      <c r="AL11" s="41"/>
    </row>
    <row r="12" spans="1:38" s="3" customFormat="1" ht="47.25" x14ac:dyDescent="0.25">
      <c r="A12" s="27" t="s">
        <v>21</v>
      </c>
      <c r="B12" s="47">
        <v>661556</v>
      </c>
      <c r="C12" s="44">
        <v>100</v>
      </c>
      <c r="D12" s="47">
        <v>88399</v>
      </c>
      <c r="E12" s="38">
        <f t="shared" si="0"/>
        <v>13.362285278948418</v>
      </c>
      <c r="F12" s="47">
        <v>377209</v>
      </c>
      <c r="G12" s="38">
        <f t="shared" si="1"/>
        <v>57.018453464256993</v>
      </c>
      <c r="H12" s="47">
        <v>64497</v>
      </c>
      <c r="I12" s="38">
        <f t="shared" si="2"/>
        <v>9.749288042130976</v>
      </c>
      <c r="J12" s="47">
        <v>40735</v>
      </c>
      <c r="K12" s="38">
        <f t="shared" si="3"/>
        <v>6.1574530349660499</v>
      </c>
      <c r="L12" s="47">
        <f t="shared" si="4"/>
        <v>90716</v>
      </c>
      <c r="M12" s="38">
        <f t="shared" si="5"/>
        <v>13.712520179697563</v>
      </c>
      <c r="N12" s="48">
        <v>842024</v>
      </c>
      <c r="O12" s="44">
        <v>100</v>
      </c>
      <c r="P12" s="48">
        <v>79547</v>
      </c>
      <c r="Q12" s="39">
        <f t="shared" si="6"/>
        <v>9.4471178968770477</v>
      </c>
      <c r="R12" s="48">
        <v>575397</v>
      </c>
      <c r="S12" s="39">
        <f t="shared" si="7"/>
        <v>68.334988076349362</v>
      </c>
      <c r="T12" s="48">
        <v>63097</v>
      </c>
      <c r="U12" s="39">
        <f t="shared" si="8"/>
        <v>7.4934918719656451</v>
      </c>
      <c r="V12" s="48">
        <v>31259</v>
      </c>
      <c r="W12" s="39">
        <f t="shared" si="9"/>
        <v>3.7123644931735913</v>
      </c>
      <c r="X12" s="48">
        <f t="shared" si="10"/>
        <v>92724</v>
      </c>
      <c r="Y12" s="39">
        <f t="shared" si="11"/>
        <v>11.012037661634348</v>
      </c>
      <c r="Z12" s="48">
        <v>817048</v>
      </c>
      <c r="AA12" s="44">
        <v>100</v>
      </c>
      <c r="AB12" s="48">
        <v>81233</v>
      </c>
      <c r="AC12" s="39">
        <f t="shared" si="12"/>
        <v>9.9422555345585568</v>
      </c>
      <c r="AD12" s="48">
        <v>588189</v>
      </c>
      <c r="AE12" s="39">
        <f t="shared" si="13"/>
        <v>71.989528155016586</v>
      </c>
      <c r="AF12" s="48">
        <v>35459</v>
      </c>
      <c r="AG12" s="39">
        <f t="shared" si="14"/>
        <v>4.3398919035356549</v>
      </c>
      <c r="AH12" s="48">
        <v>19460</v>
      </c>
      <c r="AI12" s="39">
        <f t="shared" si="15"/>
        <v>2.3817450137568414</v>
      </c>
      <c r="AJ12" s="48">
        <f t="shared" si="16"/>
        <v>92707</v>
      </c>
      <c r="AK12" s="39">
        <f t="shared" si="17"/>
        <v>11.34657939313235</v>
      </c>
      <c r="AL12" s="41"/>
    </row>
    <row r="13" spans="1:38" s="3" customFormat="1" x14ac:dyDescent="0.25">
      <c r="A13" s="27" t="s">
        <v>22</v>
      </c>
      <c r="B13" s="47">
        <v>2964540</v>
      </c>
      <c r="C13" s="44">
        <v>100</v>
      </c>
      <c r="D13" s="47">
        <v>366807</v>
      </c>
      <c r="E13" s="38">
        <f t="shared" si="0"/>
        <v>12.373150640571556</v>
      </c>
      <c r="F13" s="47">
        <v>36464</v>
      </c>
      <c r="G13" s="38">
        <f t="shared" si="1"/>
        <v>1.2300053296632867</v>
      </c>
      <c r="H13" s="47">
        <v>1735826</v>
      </c>
      <c r="I13" s="38">
        <f t="shared" si="2"/>
        <v>58.552962685610588</v>
      </c>
      <c r="J13" s="47">
        <v>803473</v>
      </c>
      <c r="K13" s="38">
        <f t="shared" si="3"/>
        <v>27.10278829093215</v>
      </c>
      <c r="L13" s="47">
        <f t="shared" si="4"/>
        <v>21970</v>
      </c>
      <c r="M13" s="38">
        <f t="shared" si="5"/>
        <v>0.74109305322242236</v>
      </c>
      <c r="N13" s="48">
        <v>2693806</v>
      </c>
      <c r="O13" s="44">
        <v>100</v>
      </c>
      <c r="P13" s="48">
        <v>317621</v>
      </c>
      <c r="Q13" s="39">
        <f t="shared" si="6"/>
        <v>11.7907896856715</v>
      </c>
      <c r="R13" s="48">
        <v>36480</v>
      </c>
      <c r="S13" s="39">
        <f t="shared" si="7"/>
        <v>1.3542177870269796</v>
      </c>
      <c r="T13" s="48">
        <v>1738947</v>
      </c>
      <c r="U13" s="39">
        <f t="shared" si="8"/>
        <v>64.553535035559349</v>
      </c>
      <c r="V13" s="48">
        <v>598935</v>
      </c>
      <c r="W13" s="39">
        <f t="shared" si="9"/>
        <v>22.233783724588925</v>
      </c>
      <c r="X13" s="48">
        <f t="shared" si="10"/>
        <v>1823</v>
      </c>
      <c r="Y13" s="39">
        <f t="shared" si="11"/>
        <v>6.7673767153239694E-2</v>
      </c>
      <c r="Z13" s="48">
        <v>461351</v>
      </c>
      <c r="AA13" s="44">
        <v>100</v>
      </c>
      <c r="AB13" s="48">
        <v>54852</v>
      </c>
      <c r="AC13" s="39">
        <f t="shared" si="12"/>
        <v>11.889429089781967</v>
      </c>
      <c r="AD13" s="48"/>
      <c r="AE13" s="39"/>
      <c r="AF13" s="48">
        <v>71194</v>
      </c>
      <c r="AG13" s="39">
        <f t="shared" si="14"/>
        <v>15.431634482205522</v>
      </c>
      <c r="AH13" s="48">
        <v>332515</v>
      </c>
      <c r="AI13" s="39">
        <f t="shared" si="15"/>
        <v>72.074190800496808</v>
      </c>
      <c r="AJ13" s="48">
        <v>2790</v>
      </c>
      <c r="AK13" s="39">
        <v>0.6</v>
      </c>
      <c r="AL13" s="41"/>
    </row>
    <row r="14" spans="1:38" s="3" customFormat="1" ht="31.5" x14ac:dyDescent="0.25">
      <c r="A14" s="27" t="s">
        <v>23</v>
      </c>
      <c r="B14" s="47">
        <v>4692049</v>
      </c>
      <c r="C14" s="44">
        <v>100</v>
      </c>
      <c r="D14" s="47">
        <v>1926000</v>
      </c>
      <c r="E14" s="38">
        <f t="shared" si="0"/>
        <v>41.048164671767069</v>
      </c>
      <c r="F14" s="47">
        <v>722082</v>
      </c>
      <c r="G14" s="38">
        <f t="shared" si="1"/>
        <v>15.389481226645332</v>
      </c>
      <c r="H14" s="47">
        <v>1855511</v>
      </c>
      <c r="I14" s="38">
        <f t="shared" si="2"/>
        <v>39.545857257671436</v>
      </c>
      <c r="J14" s="47">
        <v>166279</v>
      </c>
      <c r="K14" s="38">
        <f t="shared" si="3"/>
        <v>3.5438461959796239</v>
      </c>
      <c r="L14" s="47">
        <f t="shared" si="4"/>
        <v>22177</v>
      </c>
      <c r="M14" s="38">
        <f t="shared" si="5"/>
        <v>0.4726506479365411</v>
      </c>
      <c r="N14" s="48">
        <v>4981796</v>
      </c>
      <c r="O14" s="44">
        <v>100</v>
      </c>
      <c r="P14" s="48">
        <v>2023146</v>
      </c>
      <c r="Q14" s="39">
        <f t="shared" si="6"/>
        <v>40.610775712213027</v>
      </c>
      <c r="R14" s="48">
        <v>783871</v>
      </c>
      <c r="S14" s="39">
        <f t="shared" si="7"/>
        <v>15.734706920957823</v>
      </c>
      <c r="T14" s="48">
        <v>1996566</v>
      </c>
      <c r="U14" s="39">
        <f t="shared" si="8"/>
        <v>40.077233190600339</v>
      </c>
      <c r="V14" s="48">
        <v>155908</v>
      </c>
      <c r="W14" s="39">
        <f t="shared" si="9"/>
        <v>3.1295540804962712</v>
      </c>
      <c r="X14" s="48">
        <f t="shared" si="10"/>
        <v>22305</v>
      </c>
      <c r="Y14" s="39">
        <f t="shared" si="11"/>
        <v>0.44773009573254308</v>
      </c>
      <c r="Z14" s="48">
        <v>5088658</v>
      </c>
      <c r="AA14" s="44">
        <v>100</v>
      </c>
      <c r="AB14" s="48">
        <v>2034879</v>
      </c>
      <c r="AC14" s="39">
        <f t="shared" si="12"/>
        <v>39.988519566455437</v>
      </c>
      <c r="AD14" s="48">
        <v>850712</v>
      </c>
      <c r="AE14" s="39">
        <f t="shared" si="13"/>
        <v>16.717806541528237</v>
      </c>
      <c r="AF14" s="48">
        <v>2006455</v>
      </c>
      <c r="AG14" s="39">
        <f t="shared" si="14"/>
        <v>39.429944004883019</v>
      </c>
      <c r="AH14" s="48">
        <v>174452</v>
      </c>
      <c r="AI14" s="39">
        <f t="shared" si="15"/>
        <v>3.4282516136867525</v>
      </c>
      <c r="AJ14" s="48">
        <f t="shared" si="16"/>
        <v>22160</v>
      </c>
      <c r="AK14" s="39">
        <f t="shared" si="17"/>
        <v>0.43547827344655504</v>
      </c>
      <c r="AL14" s="41"/>
    </row>
    <row r="15" spans="1:38" s="3" customFormat="1" x14ac:dyDescent="0.25">
      <c r="A15" s="27" t="s">
        <v>24</v>
      </c>
      <c r="B15" s="47">
        <v>6143936</v>
      </c>
      <c r="C15" s="44">
        <v>100</v>
      </c>
      <c r="D15" s="47">
        <v>399306</v>
      </c>
      <c r="E15" s="38">
        <f t="shared" si="0"/>
        <v>6.4991887936332677</v>
      </c>
      <c r="F15" s="47">
        <v>4544872</v>
      </c>
      <c r="G15" s="38">
        <f t="shared" si="1"/>
        <v>73.97329659683956</v>
      </c>
      <c r="H15" s="47">
        <v>718655</v>
      </c>
      <c r="I15" s="38">
        <f t="shared" si="2"/>
        <v>11.696980567505912</v>
      </c>
      <c r="J15" s="47">
        <v>412003</v>
      </c>
      <c r="K15" s="38">
        <f t="shared" si="3"/>
        <v>6.70584784737341</v>
      </c>
      <c r="L15" s="47">
        <f t="shared" si="4"/>
        <v>69100</v>
      </c>
      <c r="M15" s="38">
        <f t="shared" si="5"/>
        <v>1.124686194647861</v>
      </c>
      <c r="N15" s="48">
        <v>5578586</v>
      </c>
      <c r="O15" s="44">
        <v>100</v>
      </c>
      <c r="P15" s="48">
        <v>485539</v>
      </c>
      <c r="Q15" s="39">
        <f t="shared" si="6"/>
        <v>8.703621311923845</v>
      </c>
      <c r="R15" s="48">
        <v>3755160</v>
      </c>
      <c r="S15" s="39">
        <f t="shared" si="7"/>
        <v>67.31383185631627</v>
      </c>
      <c r="T15" s="48">
        <v>730335</v>
      </c>
      <c r="U15" s="39">
        <f t="shared" si="8"/>
        <v>13.09175837748132</v>
      </c>
      <c r="V15" s="48">
        <v>532154</v>
      </c>
      <c r="W15" s="39">
        <f t="shared" si="9"/>
        <v>9.5392273239132646</v>
      </c>
      <c r="X15" s="48">
        <f t="shared" si="10"/>
        <v>75398</v>
      </c>
      <c r="Y15" s="39">
        <f t="shared" si="11"/>
        <v>1.3515611303652932</v>
      </c>
      <c r="Z15" s="48">
        <v>7285348</v>
      </c>
      <c r="AA15" s="44">
        <v>100</v>
      </c>
      <c r="AB15" s="48">
        <v>1943392</v>
      </c>
      <c r="AC15" s="39">
        <f t="shared" si="12"/>
        <v>26.675348933228722</v>
      </c>
      <c r="AD15" s="48">
        <v>2975672</v>
      </c>
      <c r="AE15" s="39">
        <f t="shared" si="13"/>
        <v>40.844610305506343</v>
      </c>
      <c r="AF15" s="48">
        <v>1067310</v>
      </c>
      <c r="AG15" s="39">
        <f t="shared" si="14"/>
        <v>14.650089467243019</v>
      </c>
      <c r="AH15" s="48">
        <v>1221375</v>
      </c>
      <c r="AI15" s="39">
        <f t="shared" si="15"/>
        <v>16.764813431012492</v>
      </c>
      <c r="AJ15" s="48">
        <f t="shared" si="16"/>
        <v>77599</v>
      </c>
      <c r="AK15" s="39">
        <f t="shared" si="17"/>
        <v>1.0651378630094266</v>
      </c>
      <c r="AL15" s="41"/>
    </row>
    <row r="16" spans="1:38" s="3" customFormat="1" ht="31.5" x14ac:dyDescent="0.25">
      <c r="A16" s="27" t="s">
        <v>25</v>
      </c>
      <c r="B16" s="47">
        <v>334166</v>
      </c>
      <c r="C16" s="44">
        <v>100</v>
      </c>
      <c r="D16" s="47">
        <v>65508</v>
      </c>
      <c r="E16" s="38">
        <f t="shared" si="0"/>
        <v>19.603430630285544</v>
      </c>
      <c r="F16" s="47">
        <v>72374</v>
      </c>
      <c r="G16" s="38">
        <f t="shared" si="1"/>
        <v>21.658098071018593</v>
      </c>
      <c r="H16" s="47">
        <v>195551</v>
      </c>
      <c r="I16" s="38">
        <f t="shared" si="2"/>
        <v>58.519119240138139</v>
      </c>
      <c r="J16" s="47">
        <v>733</v>
      </c>
      <c r="K16" s="38">
        <f t="shared" si="3"/>
        <v>0.21935205855772283</v>
      </c>
      <c r="L16" s="47"/>
      <c r="M16" s="38">
        <f t="shared" si="5"/>
        <v>0</v>
      </c>
      <c r="N16" s="48">
        <v>101410</v>
      </c>
      <c r="O16" s="44">
        <v>100</v>
      </c>
      <c r="P16" s="48">
        <v>66578</v>
      </c>
      <c r="Q16" s="39">
        <f t="shared" si="6"/>
        <v>65.652302534266838</v>
      </c>
      <c r="R16" s="48">
        <v>2428</v>
      </c>
      <c r="S16" s="39">
        <f t="shared" si="7"/>
        <v>2.3942411990927916</v>
      </c>
      <c r="T16" s="48">
        <v>31671</v>
      </c>
      <c r="U16" s="39">
        <f t="shared" si="8"/>
        <v>31.230647865102064</v>
      </c>
      <c r="V16" s="48">
        <v>733</v>
      </c>
      <c r="W16" s="39">
        <f t="shared" si="9"/>
        <v>0.72280840153830983</v>
      </c>
      <c r="X16" s="48"/>
      <c r="Y16" s="39"/>
      <c r="Z16" s="48">
        <v>200235</v>
      </c>
      <c r="AA16" s="44">
        <v>100</v>
      </c>
      <c r="AB16" s="48">
        <v>135788</v>
      </c>
      <c r="AC16" s="39">
        <f t="shared" si="12"/>
        <v>67.814318176143033</v>
      </c>
      <c r="AD16" s="48">
        <v>2408</v>
      </c>
      <c r="AE16" s="39">
        <f t="shared" si="13"/>
        <v>1.2025869603216222</v>
      </c>
      <c r="AF16" s="48">
        <v>57946</v>
      </c>
      <c r="AG16" s="39">
        <f t="shared" si="14"/>
        <v>28.938996678902289</v>
      </c>
      <c r="AH16" s="48">
        <v>4093</v>
      </c>
      <c r="AI16" s="39">
        <f t="shared" si="15"/>
        <v>2.0440981846330564</v>
      </c>
      <c r="AJ16" s="48"/>
      <c r="AK16" s="39"/>
      <c r="AL16" s="41"/>
    </row>
    <row r="17" spans="1:38" s="3" customFormat="1" ht="21.75" customHeight="1" x14ac:dyDescent="0.25">
      <c r="A17" s="27" t="s">
        <v>26</v>
      </c>
      <c r="B17" s="47">
        <v>11861317</v>
      </c>
      <c r="C17" s="44">
        <v>100</v>
      </c>
      <c r="D17" s="47">
        <v>279468</v>
      </c>
      <c r="E17" s="38">
        <f t="shared" si="0"/>
        <v>2.3561295933664028</v>
      </c>
      <c r="F17" s="47">
        <v>3183210</v>
      </c>
      <c r="G17" s="38">
        <f t="shared" si="1"/>
        <v>26.836901838134835</v>
      </c>
      <c r="H17" s="47">
        <v>8127283</v>
      </c>
      <c r="I17" s="38">
        <f t="shared" si="2"/>
        <v>68.519229357077293</v>
      </c>
      <c r="J17" s="47">
        <v>96203</v>
      </c>
      <c r="K17" s="38">
        <f t="shared" si="3"/>
        <v>0.81106507818651163</v>
      </c>
      <c r="L17" s="47">
        <f t="shared" si="4"/>
        <v>175153</v>
      </c>
      <c r="M17" s="38">
        <f t="shared" si="5"/>
        <v>1.476674133234952</v>
      </c>
      <c r="N17" s="48">
        <v>11952167</v>
      </c>
      <c r="O17" s="44">
        <v>100</v>
      </c>
      <c r="P17" s="48">
        <v>271147</v>
      </c>
      <c r="Q17" s="39">
        <f t="shared" si="6"/>
        <v>2.2686011666336321</v>
      </c>
      <c r="R17" s="48">
        <v>3354211</v>
      </c>
      <c r="S17" s="39">
        <f t="shared" si="7"/>
        <v>28.06362227033809</v>
      </c>
      <c r="T17" s="48">
        <v>7979496</v>
      </c>
      <c r="U17" s="39">
        <f t="shared" si="8"/>
        <v>66.76191857091689</v>
      </c>
      <c r="V17" s="48">
        <v>113485</v>
      </c>
      <c r="W17" s="39">
        <f t="shared" si="9"/>
        <v>0.94949309192215936</v>
      </c>
      <c r="X17" s="48">
        <f t="shared" si="10"/>
        <v>233828</v>
      </c>
      <c r="Y17" s="39">
        <f t="shared" si="11"/>
        <v>1.9563649001892294</v>
      </c>
      <c r="Z17" s="48">
        <v>11420057</v>
      </c>
      <c r="AA17" s="44">
        <v>100</v>
      </c>
      <c r="AB17" s="48">
        <v>278987</v>
      </c>
      <c r="AC17" s="39">
        <f t="shared" si="12"/>
        <v>2.4429562829677645</v>
      </c>
      <c r="AD17" s="48">
        <v>3197543</v>
      </c>
      <c r="AE17" s="39">
        <f t="shared" si="13"/>
        <v>27.999361124029416</v>
      </c>
      <c r="AF17" s="48">
        <v>7517770</v>
      </c>
      <c r="AG17" s="39">
        <f t="shared" si="14"/>
        <v>65.829531323705311</v>
      </c>
      <c r="AH17" s="48">
        <v>117833</v>
      </c>
      <c r="AI17" s="39">
        <f t="shared" si="15"/>
        <v>1.0318074594548872</v>
      </c>
      <c r="AJ17" s="48">
        <f t="shared" si="16"/>
        <v>307924</v>
      </c>
      <c r="AK17" s="39">
        <f t="shared" si="17"/>
        <v>2.6963438098426304</v>
      </c>
      <c r="AL17" s="41"/>
    </row>
    <row r="18" spans="1:38" s="3" customFormat="1" x14ac:dyDescent="0.25">
      <c r="A18" s="27" t="s">
        <v>27</v>
      </c>
      <c r="B18" s="47">
        <v>3740830</v>
      </c>
      <c r="C18" s="44">
        <v>100</v>
      </c>
      <c r="D18" s="47">
        <v>1062657</v>
      </c>
      <c r="E18" s="38">
        <f t="shared" si="0"/>
        <v>28.406984546210335</v>
      </c>
      <c r="F18" s="47">
        <v>1648321</v>
      </c>
      <c r="G18" s="38">
        <f t="shared" si="1"/>
        <v>44.06297532900453</v>
      </c>
      <c r="H18" s="47">
        <v>980782</v>
      </c>
      <c r="I18" s="38">
        <f t="shared" si="2"/>
        <v>26.218299147515388</v>
      </c>
      <c r="J18" s="47">
        <v>47086</v>
      </c>
      <c r="K18" s="38">
        <f t="shared" si="3"/>
        <v>1.2587046190283973</v>
      </c>
      <c r="L18" s="47">
        <f t="shared" si="4"/>
        <v>1984</v>
      </c>
      <c r="M18" s="38">
        <f t="shared" si="5"/>
        <v>5.303635824135286E-2</v>
      </c>
      <c r="N18" s="48">
        <v>3622206</v>
      </c>
      <c r="O18" s="44">
        <v>100</v>
      </c>
      <c r="P18" s="48">
        <v>890892</v>
      </c>
      <c r="Q18" s="39">
        <f t="shared" si="6"/>
        <v>24.595288064787038</v>
      </c>
      <c r="R18" s="48">
        <v>1648521</v>
      </c>
      <c r="S18" s="39">
        <f t="shared" si="7"/>
        <v>45.511519775518011</v>
      </c>
      <c r="T18" s="48">
        <v>1033003</v>
      </c>
      <c r="U18" s="39">
        <f t="shared" si="8"/>
        <v>28.518615451467973</v>
      </c>
      <c r="V18" s="48">
        <v>48121</v>
      </c>
      <c r="W18" s="39">
        <f t="shared" si="9"/>
        <v>1.3284998147537717</v>
      </c>
      <c r="X18" s="48">
        <f t="shared" si="10"/>
        <v>1669</v>
      </c>
      <c r="Y18" s="39">
        <f t="shared" si="11"/>
        <v>4.6076893473203893E-2</v>
      </c>
      <c r="Z18" s="48">
        <v>3672700</v>
      </c>
      <c r="AA18" s="44">
        <v>100</v>
      </c>
      <c r="AB18" s="48">
        <v>937691</v>
      </c>
      <c r="AC18" s="39">
        <f t="shared" si="12"/>
        <v>25.531380183516216</v>
      </c>
      <c r="AD18" s="48">
        <v>1254598</v>
      </c>
      <c r="AE18" s="39">
        <f t="shared" si="13"/>
        <v>34.160100198763857</v>
      </c>
      <c r="AF18" s="48">
        <v>1419168</v>
      </c>
      <c r="AG18" s="39">
        <f t="shared" si="14"/>
        <v>38.640999809404526</v>
      </c>
      <c r="AH18" s="48">
        <v>59780</v>
      </c>
      <c r="AI18" s="39">
        <f t="shared" si="15"/>
        <v>1.627685354099164</v>
      </c>
      <c r="AJ18" s="48">
        <f t="shared" si="16"/>
        <v>1463</v>
      </c>
      <c r="AK18" s="39">
        <f t="shared" si="17"/>
        <v>3.9834454216244181E-2</v>
      </c>
      <c r="AL18" s="41"/>
    </row>
    <row r="19" spans="1:38" s="3" customFormat="1" ht="31.5" x14ac:dyDescent="0.25">
      <c r="A19" s="27" t="s">
        <v>28</v>
      </c>
      <c r="B19" s="47">
        <v>311253</v>
      </c>
      <c r="C19" s="44">
        <v>100</v>
      </c>
      <c r="D19" s="47">
        <v>30578</v>
      </c>
      <c r="E19" s="38">
        <f t="shared" si="0"/>
        <v>9.8241623373911242</v>
      </c>
      <c r="F19" s="47">
        <v>230824</v>
      </c>
      <c r="G19" s="38">
        <f t="shared" si="1"/>
        <v>74.159606493752676</v>
      </c>
      <c r="H19" s="47">
        <v>45568</v>
      </c>
      <c r="I19" s="38">
        <f t="shared" si="2"/>
        <v>14.640180174970203</v>
      </c>
      <c r="J19" s="47">
        <v>3793</v>
      </c>
      <c r="K19" s="38">
        <f t="shared" si="3"/>
        <v>1.218622792390756</v>
      </c>
      <c r="L19" s="47">
        <f t="shared" si="4"/>
        <v>490</v>
      </c>
      <c r="M19" s="38">
        <f t="shared" si="5"/>
        <v>0.15742820149524664</v>
      </c>
      <c r="N19" s="48">
        <v>582545</v>
      </c>
      <c r="O19" s="44">
        <v>100</v>
      </c>
      <c r="P19" s="48">
        <v>63778</v>
      </c>
      <c r="Q19" s="39">
        <f t="shared" si="6"/>
        <v>10.948167094387557</v>
      </c>
      <c r="R19" s="48">
        <v>487852</v>
      </c>
      <c r="S19" s="39">
        <f t="shared" si="7"/>
        <v>83.744946742311754</v>
      </c>
      <c r="T19" s="48">
        <v>27039</v>
      </c>
      <c r="U19" s="39">
        <f t="shared" si="8"/>
        <v>4.6415298388965658</v>
      </c>
      <c r="V19" s="48">
        <v>3876</v>
      </c>
      <c r="W19" s="39">
        <f t="shared" si="9"/>
        <v>0.66535632440412329</v>
      </c>
      <c r="X19" s="48"/>
      <c r="Y19" s="39"/>
      <c r="Z19" s="48">
        <v>450029</v>
      </c>
      <c r="AA19" s="44">
        <v>100</v>
      </c>
      <c r="AB19" s="48">
        <v>42311</v>
      </c>
      <c r="AC19" s="39">
        <f t="shared" si="12"/>
        <v>9.4018385481824502</v>
      </c>
      <c r="AD19" s="48">
        <v>382753</v>
      </c>
      <c r="AE19" s="39">
        <f t="shared" si="13"/>
        <v>85.050741174457642</v>
      </c>
      <c r="AF19" s="48">
        <v>23149</v>
      </c>
      <c r="AG19" s="39">
        <f t="shared" si="14"/>
        <v>5.1438907270420353</v>
      </c>
      <c r="AH19" s="48">
        <v>1816</v>
      </c>
      <c r="AI19" s="39">
        <f t="shared" si="15"/>
        <v>0.40352955031786841</v>
      </c>
      <c r="AJ19" s="48">
        <f t="shared" si="16"/>
        <v>0</v>
      </c>
      <c r="AK19" s="39">
        <f t="shared" si="17"/>
        <v>0</v>
      </c>
      <c r="AL19" s="41"/>
    </row>
    <row r="20" spans="1:38" s="3" customFormat="1" ht="31.5" x14ac:dyDescent="0.25">
      <c r="A20" s="27" t="s">
        <v>29</v>
      </c>
      <c r="B20" s="47">
        <v>218783</v>
      </c>
      <c r="C20" s="44">
        <v>100</v>
      </c>
      <c r="D20" s="47">
        <v>62180</v>
      </c>
      <c r="E20" s="38">
        <f t="shared" si="0"/>
        <v>28.420855368104469</v>
      </c>
      <c r="F20" s="47">
        <v>27574</v>
      </c>
      <c r="G20" s="38">
        <f t="shared" si="1"/>
        <v>12.603355836605221</v>
      </c>
      <c r="H20" s="47">
        <v>123719</v>
      </c>
      <c r="I20" s="38">
        <f t="shared" si="2"/>
        <v>56.548726363565727</v>
      </c>
      <c r="J20" s="47">
        <v>5226</v>
      </c>
      <c r="K20" s="38">
        <f t="shared" si="3"/>
        <v>2.3886682237651007</v>
      </c>
      <c r="L20" s="47">
        <f t="shared" si="4"/>
        <v>84</v>
      </c>
      <c r="M20" s="38">
        <f t="shared" si="5"/>
        <v>3.839420795948497E-2</v>
      </c>
      <c r="N20" s="48">
        <v>6010</v>
      </c>
      <c r="O20" s="44">
        <v>100</v>
      </c>
      <c r="P20" s="48"/>
      <c r="Q20" s="39"/>
      <c r="R20" s="48"/>
      <c r="S20" s="39"/>
      <c r="T20" s="48">
        <v>6010</v>
      </c>
      <c r="U20" s="39">
        <f t="shared" si="8"/>
        <v>100</v>
      </c>
      <c r="V20" s="48"/>
      <c r="W20" s="39"/>
      <c r="X20" s="48"/>
      <c r="Y20" s="39"/>
      <c r="Z20" s="48">
        <v>80953</v>
      </c>
      <c r="AA20" s="44">
        <v>100</v>
      </c>
      <c r="AB20" s="48">
        <v>41418</v>
      </c>
      <c r="AC20" s="39">
        <f t="shared" si="12"/>
        <v>51.163020518078397</v>
      </c>
      <c r="AD20" s="48">
        <v>262</v>
      </c>
      <c r="AE20" s="39">
        <f t="shared" si="13"/>
        <v>0.32364458389435846</v>
      </c>
      <c r="AF20" s="48">
        <v>26123</v>
      </c>
      <c r="AG20" s="39">
        <f t="shared" si="14"/>
        <v>32.269341469741704</v>
      </c>
      <c r="AH20" s="48">
        <v>8086</v>
      </c>
      <c r="AI20" s="39">
        <f t="shared" si="15"/>
        <v>9.9885118525564209</v>
      </c>
      <c r="AJ20" s="48">
        <f t="shared" si="16"/>
        <v>5064</v>
      </c>
      <c r="AK20" s="39">
        <f t="shared" si="17"/>
        <v>6.2554815757291271</v>
      </c>
      <c r="AL20" s="41"/>
    </row>
    <row r="21" spans="1:38" s="3" customFormat="1" ht="31.5" x14ac:dyDescent="0.25">
      <c r="A21" s="27" t="s">
        <v>30</v>
      </c>
      <c r="B21" s="47">
        <v>31587537</v>
      </c>
      <c r="C21" s="44">
        <v>100</v>
      </c>
      <c r="D21" s="47">
        <v>553483</v>
      </c>
      <c r="E21" s="38">
        <f t="shared" si="0"/>
        <v>1.7522195541868302</v>
      </c>
      <c r="F21" s="47">
        <v>27162682</v>
      </c>
      <c r="G21" s="38">
        <f t="shared" si="1"/>
        <v>85.991769475410507</v>
      </c>
      <c r="H21" s="47">
        <v>3865473</v>
      </c>
      <c r="I21" s="38">
        <f t="shared" si="2"/>
        <v>12.237335883453021</v>
      </c>
      <c r="J21" s="47">
        <v>5476</v>
      </c>
      <c r="K21" s="38">
        <f t="shared" si="3"/>
        <v>1.733595120126017E-2</v>
      </c>
      <c r="L21" s="47">
        <f t="shared" si="4"/>
        <v>423</v>
      </c>
      <c r="M21" s="38">
        <f t="shared" si="5"/>
        <v>1.3391357483807616E-3</v>
      </c>
      <c r="N21" s="48">
        <v>40626524</v>
      </c>
      <c r="O21" s="44">
        <v>100</v>
      </c>
      <c r="P21" s="48">
        <v>606818</v>
      </c>
      <c r="Q21" s="39">
        <f t="shared" si="6"/>
        <v>1.4936498136045309</v>
      </c>
      <c r="R21" s="48">
        <v>35289794</v>
      </c>
      <c r="S21" s="39">
        <f t="shared" si="7"/>
        <v>86.863926630789294</v>
      </c>
      <c r="T21" s="48">
        <v>4724349</v>
      </c>
      <c r="U21" s="39">
        <f t="shared" si="8"/>
        <v>11.628730530822672</v>
      </c>
      <c r="V21" s="48">
        <v>5032</v>
      </c>
      <c r="W21" s="39">
        <f t="shared" si="9"/>
        <v>1.2385996892079665E-2</v>
      </c>
      <c r="X21" s="48">
        <f t="shared" si="10"/>
        <v>531</v>
      </c>
      <c r="Y21" s="39">
        <f t="shared" si="11"/>
        <v>1.307027891433685E-3</v>
      </c>
      <c r="Z21" s="48">
        <v>42826279</v>
      </c>
      <c r="AA21" s="44">
        <v>100</v>
      </c>
      <c r="AB21" s="48">
        <v>879726</v>
      </c>
      <c r="AC21" s="39">
        <f t="shared" si="12"/>
        <v>2.054173326615651</v>
      </c>
      <c r="AD21" s="48">
        <v>35229503</v>
      </c>
      <c r="AE21" s="39">
        <f t="shared" si="13"/>
        <v>82.261414772924823</v>
      </c>
      <c r="AF21" s="48">
        <v>6390796</v>
      </c>
      <c r="AG21" s="39">
        <f t="shared" si="14"/>
        <v>14.922603946049106</v>
      </c>
      <c r="AH21" s="48">
        <v>324335</v>
      </c>
      <c r="AI21" s="39">
        <f t="shared" si="15"/>
        <v>0.75732706079834766</v>
      </c>
      <c r="AJ21" s="48">
        <f t="shared" si="16"/>
        <v>1919</v>
      </c>
      <c r="AK21" s="39">
        <f t="shared" si="17"/>
        <v>4.4808936120740257E-3</v>
      </c>
      <c r="AL21" s="41"/>
    </row>
    <row r="22" spans="1:38" s="3" customFormat="1" ht="47.25" x14ac:dyDescent="0.25">
      <c r="A22" s="27" t="s">
        <v>31</v>
      </c>
      <c r="B22" s="47"/>
      <c r="C22" s="44"/>
      <c r="D22" s="47"/>
      <c r="E22" s="38"/>
      <c r="F22" s="47"/>
      <c r="G22" s="38"/>
      <c r="H22" s="47"/>
      <c r="I22" s="38"/>
      <c r="J22" s="47"/>
      <c r="K22" s="38"/>
      <c r="L22" s="47"/>
      <c r="M22" s="38"/>
      <c r="N22" s="48">
        <v>3006</v>
      </c>
      <c r="O22" s="44">
        <v>100</v>
      </c>
      <c r="P22" s="48"/>
      <c r="Q22" s="39"/>
      <c r="R22" s="48"/>
      <c r="S22" s="39"/>
      <c r="T22" s="48">
        <v>1718</v>
      </c>
      <c r="U22" s="39">
        <f t="shared" si="8"/>
        <v>57.152361942781106</v>
      </c>
      <c r="V22" s="48">
        <v>953</v>
      </c>
      <c r="W22" s="39">
        <f t="shared" si="9"/>
        <v>31.703260146373918</v>
      </c>
      <c r="X22" s="48"/>
      <c r="Y22" s="39"/>
      <c r="Z22" s="48">
        <v>953</v>
      </c>
      <c r="AA22" s="44">
        <v>100</v>
      </c>
      <c r="AB22" s="48"/>
      <c r="AC22" s="39"/>
      <c r="AD22" s="48"/>
      <c r="AE22" s="39"/>
      <c r="AF22" s="48"/>
      <c r="AG22" s="39"/>
      <c r="AH22" s="48">
        <v>953</v>
      </c>
      <c r="AI22" s="39">
        <f t="shared" si="15"/>
        <v>100</v>
      </c>
      <c r="AJ22" s="48"/>
      <c r="AK22" s="39"/>
      <c r="AL22" s="41"/>
    </row>
    <row r="23" spans="1:38" s="3" customFormat="1" x14ac:dyDescent="0.25">
      <c r="A23" s="27" t="s">
        <v>32</v>
      </c>
      <c r="B23" s="47"/>
      <c r="C23" s="44"/>
      <c r="D23" s="47"/>
      <c r="E23" s="38"/>
      <c r="F23" s="47"/>
      <c r="G23" s="38"/>
      <c r="H23" s="47"/>
      <c r="I23" s="38"/>
      <c r="J23" s="47"/>
      <c r="K23" s="38"/>
      <c r="L23" s="47"/>
      <c r="M23" s="38"/>
      <c r="N23" s="48"/>
      <c r="O23" s="44"/>
      <c r="P23" s="48"/>
      <c r="Q23" s="39"/>
      <c r="R23" s="48"/>
      <c r="S23" s="39"/>
      <c r="T23" s="48"/>
      <c r="U23" s="39"/>
      <c r="V23" s="48"/>
      <c r="W23" s="39"/>
      <c r="X23" s="48"/>
      <c r="Y23" s="39"/>
      <c r="Z23" s="48"/>
      <c r="AA23" s="44"/>
      <c r="AB23" s="48"/>
      <c r="AC23" s="39"/>
      <c r="AD23" s="48"/>
      <c r="AE23" s="39"/>
      <c r="AF23" s="48"/>
      <c r="AG23" s="39"/>
      <c r="AH23" s="48"/>
      <c r="AI23" s="39"/>
      <c r="AJ23" s="48"/>
      <c r="AK23" s="39"/>
      <c r="AL23" s="41"/>
    </row>
    <row r="24" spans="1:38" s="3" customFormat="1" ht="31.5" x14ac:dyDescent="0.25">
      <c r="A24" s="27" t="s">
        <v>33</v>
      </c>
      <c r="B24" s="47">
        <v>663630</v>
      </c>
      <c r="C24" s="44">
        <v>100</v>
      </c>
      <c r="D24" s="47">
        <v>213768</v>
      </c>
      <c r="E24" s="38">
        <f t="shared" si="0"/>
        <v>32.211925319831835</v>
      </c>
      <c r="F24" s="47">
        <v>14302</v>
      </c>
      <c r="G24" s="38">
        <f t="shared" si="1"/>
        <v>2.1551165559121799</v>
      </c>
      <c r="H24" s="47">
        <v>430237</v>
      </c>
      <c r="I24" s="38">
        <f t="shared" si="2"/>
        <v>64.830854542440818</v>
      </c>
      <c r="J24" s="47">
        <v>962</v>
      </c>
      <c r="K24" s="38">
        <f t="shared" si="3"/>
        <v>0.14496029413980682</v>
      </c>
      <c r="L24" s="47">
        <f t="shared" si="4"/>
        <v>4361</v>
      </c>
      <c r="M24" s="38">
        <f t="shared" si="5"/>
        <v>0.65714328767536123</v>
      </c>
      <c r="N24" s="48">
        <v>150202</v>
      </c>
      <c r="O24" s="44">
        <v>100</v>
      </c>
      <c r="P24" s="48">
        <v>87340</v>
      </c>
      <c r="Q24" s="39">
        <f t="shared" si="6"/>
        <v>58.148360208252889</v>
      </c>
      <c r="R24" s="48">
        <v>9216</v>
      </c>
      <c r="S24" s="39">
        <f t="shared" si="7"/>
        <v>6.1357372072276002</v>
      </c>
      <c r="T24" s="48">
        <v>48337</v>
      </c>
      <c r="U24" s="39">
        <f t="shared" si="8"/>
        <v>32.181329143420193</v>
      </c>
      <c r="V24" s="48">
        <v>962</v>
      </c>
      <c r="W24" s="39">
        <f t="shared" si="9"/>
        <v>0.64047083261208237</v>
      </c>
      <c r="X24" s="48">
        <f t="shared" si="10"/>
        <v>4347</v>
      </c>
      <c r="Y24" s="39">
        <f t="shared" si="11"/>
        <v>2.8941026084872372</v>
      </c>
      <c r="Z24" s="48">
        <v>151270</v>
      </c>
      <c r="AA24" s="44">
        <v>100</v>
      </c>
      <c r="AB24" s="48">
        <v>87340</v>
      </c>
      <c r="AC24" s="39">
        <f t="shared" si="12"/>
        <v>57.737819792424141</v>
      </c>
      <c r="AD24" s="48">
        <v>9216</v>
      </c>
      <c r="AE24" s="39">
        <f t="shared" si="13"/>
        <v>6.092417531566074</v>
      </c>
      <c r="AF24" s="48">
        <v>53283</v>
      </c>
      <c r="AG24" s="39">
        <f t="shared" si="14"/>
        <v>35.223772063198254</v>
      </c>
      <c r="AH24" s="48">
        <v>414</v>
      </c>
      <c r="AI24" s="39">
        <f t="shared" si="15"/>
        <v>0.27368281880081974</v>
      </c>
      <c r="AJ24" s="48">
        <f t="shared" si="16"/>
        <v>1017</v>
      </c>
      <c r="AK24" s="39">
        <f t="shared" si="17"/>
        <v>0.67230779401070928</v>
      </c>
      <c r="AL24" s="41"/>
    </row>
    <row r="25" spans="1:38" s="3" customFormat="1" ht="31.5" x14ac:dyDescent="0.25">
      <c r="A25" s="27" t="s">
        <v>34</v>
      </c>
      <c r="B25" s="47">
        <v>1195</v>
      </c>
      <c r="C25" s="44">
        <v>100</v>
      </c>
      <c r="D25" s="47"/>
      <c r="E25" s="38">
        <f t="shared" si="0"/>
        <v>0</v>
      </c>
      <c r="F25" s="47"/>
      <c r="G25" s="38">
        <f t="shared" si="1"/>
        <v>0</v>
      </c>
      <c r="H25" s="47">
        <v>1195</v>
      </c>
      <c r="I25" s="38">
        <f t="shared" si="2"/>
        <v>100</v>
      </c>
      <c r="J25" s="47"/>
      <c r="K25" s="38">
        <f t="shared" si="3"/>
        <v>0</v>
      </c>
      <c r="L25" s="47"/>
      <c r="M25" s="38">
        <f t="shared" si="5"/>
        <v>0</v>
      </c>
      <c r="N25" s="48"/>
      <c r="O25" s="44"/>
      <c r="P25" s="48"/>
      <c r="Q25" s="39"/>
      <c r="R25" s="48"/>
      <c r="S25" s="39"/>
      <c r="T25" s="48"/>
      <c r="U25" s="39"/>
      <c r="V25" s="48"/>
      <c r="W25" s="39"/>
      <c r="X25" s="48"/>
      <c r="Y25" s="39"/>
      <c r="Z25" s="48">
        <v>86</v>
      </c>
      <c r="AA25" s="44">
        <v>100</v>
      </c>
      <c r="AB25" s="48"/>
      <c r="AC25" s="39"/>
      <c r="AD25" s="48"/>
      <c r="AE25" s="39"/>
      <c r="AF25" s="48">
        <v>86</v>
      </c>
      <c r="AG25" s="39">
        <f t="shared" si="14"/>
        <v>100</v>
      </c>
      <c r="AH25" s="48"/>
      <c r="AI25" s="39"/>
      <c r="AJ25" s="48"/>
      <c r="AK25" s="39"/>
      <c r="AL25" s="41"/>
    </row>
    <row r="26" spans="1:38" s="3" customFormat="1" x14ac:dyDescent="0.25">
      <c r="A26" s="27" t="s">
        <v>35</v>
      </c>
      <c r="B26" s="47">
        <v>38062</v>
      </c>
      <c r="C26" s="44">
        <v>100</v>
      </c>
      <c r="D26" s="47">
        <v>7408</v>
      </c>
      <c r="E26" s="38">
        <f t="shared" si="0"/>
        <v>19.462981451316274</v>
      </c>
      <c r="F26" s="47">
        <v>13569</v>
      </c>
      <c r="G26" s="38">
        <f t="shared" si="1"/>
        <v>35.649729388891807</v>
      </c>
      <c r="H26" s="47">
        <v>2040</v>
      </c>
      <c r="I26" s="38">
        <f t="shared" si="2"/>
        <v>5.3596763175870947</v>
      </c>
      <c r="J26" s="47">
        <v>14943</v>
      </c>
      <c r="K26" s="38">
        <f t="shared" si="3"/>
        <v>39.25962902632547</v>
      </c>
      <c r="L26" s="47">
        <f t="shared" si="4"/>
        <v>102</v>
      </c>
      <c r="M26" s="38">
        <f t="shared" si="5"/>
        <v>0.26798381587935471</v>
      </c>
      <c r="N26" s="48">
        <v>39564</v>
      </c>
      <c r="O26" s="44">
        <v>100</v>
      </c>
      <c r="P26" s="48">
        <v>4967</v>
      </c>
      <c r="Q26" s="39">
        <f t="shared" si="6"/>
        <v>12.554342331412396</v>
      </c>
      <c r="R26" s="48">
        <v>13340</v>
      </c>
      <c r="S26" s="39">
        <f t="shared" si="7"/>
        <v>33.717520978667473</v>
      </c>
      <c r="T26" s="48">
        <v>2229</v>
      </c>
      <c r="U26" s="39">
        <f t="shared" si="8"/>
        <v>5.6339096148013343</v>
      </c>
      <c r="V26" s="48">
        <v>18926</v>
      </c>
      <c r="W26" s="39">
        <f t="shared" si="9"/>
        <v>47.836416944697206</v>
      </c>
      <c r="X26" s="48">
        <f t="shared" si="10"/>
        <v>102</v>
      </c>
      <c r="Y26" s="39">
        <f t="shared" si="11"/>
        <v>0.2578101304215954</v>
      </c>
      <c r="Z26" s="48">
        <v>28843</v>
      </c>
      <c r="AA26" s="44">
        <v>100</v>
      </c>
      <c r="AB26" s="48">
        <v>4500</v>
      </c>
      <c r="AC26" s="39">
        <f t="shared" si="12"/>
        <v>15.601705786499323</v>
      </c>
      <c r="AD26" s="48">
        <v>10957</v>
      </c>
      <c r="AE26" s="39">
        <f t="shared" si="13"/>
        <v>37.988420067260684</v>
      </c>
      <c r="AF26" s="48">
        <v>114</v>
      </c>
      <c r="AG26" s="39">
        <f t="shared" si="14"/>
        <v>0.39524321325798289</v>
      </c>
      <c r="AH26" s="48">
        <v>13170</v>
      </c>
      <c r="AI26" s="39">
        <f t="shared" si="15"/>
        <v>45.660992268488023</v>
      </c>
      <c r="AJ26" s="48">
        <f t="shared" si="16"/>
        <v>102</v>
      </c>
      <c r="AK26" s="39">
        <f t="shared" si="17"/>
        <v>0.35363866449398468</v>
      </c>
      <c r="AL26" s="41"/>
    </row>
    <row r="27" spans="1:38" s="3" customFormat="1" x14ac:dyDescent="0.25">
      <c r="B27" s="21"/>
      <c r="C27" s="19"/>
      <c r="D27" s="21"/>
      <c r="E27" s="19"/>
      <c r="F27" s="21"/>
      <c r="G27" s="19"/>
      <c r="H27" s="21"/>
      <c r="I27" s="19"/>
      <c r="J27" s="21"/>
      <c r="K27" s="19"/>
      <c r="L27" s="21"/>
      <c r="N27" s="20"/>
      <c r="O27" s="22"/>
      <c r="P27" s="13"/>
      <c r="Q27" s="20"/>
      <c r="R27" s="13"/>
      <c r="S27" s="20"/>
      <c r="T27" s="13"/>
      <c r="U27" s="20"/>
      <c r="V27" s="13"/>
      <c r="W27" s="20"/>
      <c r="X27" s="18"/>
      <c r="Y27" s="18"/>
    </row>
    <row r="28" spans="1:38" s="3" customFormat="1" x14ac:dyDescent="0.25">
      <c r="A28" s="83" t="s">
        <v>16</v>
      </c>
      <c r="B28" s="83"/>
      <c r="C28" s="83"/>
      <c r="D28" s="83"/>
      <c r="E28" s="83"/>
      <c r="F28" s="83"/>
      <c r="G28" s="83"/>
      <c r="H28" s="21"/>
      <c r="I28" s="19"/>
      <c r="J28" s="21"/>
      <c r="K28" s="19"/>
      <c r="L28" s="21"/>
      <c r="M28" s="19"/>
      <c r="N28" s="20"/>
      <c r="O28" s="22"/>
      <c r="P28" s="13"/>
      <c r="Q28" s="20"/>
      <c r="R28" s="13"/>
      <c r="S28" s="20"/>
      <c r="T28" s="13"/>
      <c r="U28" s="20"/>
      <c r="V28" s="13"/>
      <c r="W28" s="20"/>
      <c r="X28" s="18"/>
      <c r="Y28" s="18"/>
    </row>
  </sheetData>
  <mergeCells count="28">
    <mergeCell ref="AJ5:AK5"/>
    <mergeCell ref="Z3:AK3"/>
    <mergeCell ref="N3:Y3"/>
    <mergeCell ref="A3:A5"/>
    <mergeCell ref="N4:O5"/>
    <mergeCell ref="P4:Y4"/>
    <mergeCell ref="P5:Q5"/>
    <mergeCell ref="R5:S5"/>
    <mergeCell ref="T5:U5"/>
    <mergeCell ref="V5:W5"/>
    <mergeCell ref="X5:Y5"/>
    <mergeCell ref="Z4:AA5"/>
    <mergeCell ref="AB4:AK4"/>
    <mergeCell ref="AB5:AC5"/>
    <mergeCell ref="AD5:AE5"/>
    <mergeCell ref="AF5:AG5"/>
    <mergeCell ref="AH5:AI5"/>
    <mergeCell ref="A28:G28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</mergeCells>
  <hyperlinks>
    <hyperlink ref="A1" location="Содержание!B5" display="      К содержанию" xr:uid="{00000000-0004-0000-0100-000000000000}"/>
    <hyperlink ref="A1:B1" location="Содержание!A1" display="  К содержанию" xr:uid="{00000000-0004-0000-0100-000001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8"/>
  <sheetViews>
    <sheetView topLeftCell="O7" zoomScale="80" zoomScaleNormal="80" workbookViewId="0">
      <selection activeCell="AF10" sqref="AF10:AK10"/>
    </sheetView>
  </sheetViews>
  <sheetFormatPr defaultColWidth="9.140625" defaultRowHeight="15.75" x14ac:dyDescent="0.25"/>
  <cols>
    <col min="1" max="1" width="38.85546875" style="2" customWidth="1"/>
    <col min="2" max="2" width="14.140625" style="15" bestFit="1" customWidth="1"/>
    <col min="3" max="3" width="10" style="13" customWidth="1"/>
    <col min="4" max="4" width="12.7109375" style="15" customWidth="1"/>
    <col min="5" max="5" width="9.5703125" style="2" customWidth="1"/>
    <col min="6" max="6" width="12.7109375" style="15" customWidth="1"/>
    <col min="7" max="7" width="9.5703125" style="2" customWidth="1"/>
    <col min="8" max="8" width="12.42578125" style="15" customWidth="1"/>
    <col min="9" max="9" width="10.28515625" style="2" customWidth="1"/>
    <col min="10" max="10" width="12.7109375" style="15" bestFit="1" customWidth="1"/>
    <col min="11" max="11" width="8.28515625" style="2" customWidth="1"/>
    <col min="12" max="12" width="11.42578125" style="15" customWidth="1"/>
    <col min="13" max="13" width="10.140625" style="2" customWidth="1"/>
    <col min="14" max="14" width="15.85546875" style="15" customWidth="1"/>
    <col min="15" max="15" width="11.28515625" style="2" customWidth="1"/>
    <col min="16" max="16" width="12.42578125" style="15" customWidth="1"/>
    <col min="17" max="17" width="11.28515625" style="2" customWidth="1"/>
    <col min="18" max="18" width="12.42578125" style="15" customWidth="1"/>
    <col min="19" max="19" width="11.28515625" style="2" customWidth="1"/>
    <col min="20" max="20" width="12.7109375" style="15" bestFit="1" customWidth="1"/>
    <col min="21" max="21" width="11.28515625" style="13" customWidth="1"/>
    <col min="22" max="22" width="11.28515625" style="15" customWidth="1"/>
    <col min="23" max="23" width="11.28515625" style="2" customWidth="1"/>
    <col min="24" max="24" width="11.28515625" style="15" customWidth="1"/>
    <col min="25" max="25" width="11.28515625" style="2" customWidth="1"/>
    <col min="26" max="26" width="15.42578125" style="2" bestFit="1" customWidth="1"/>
    <col min="27" max="27" width="11.28515625" style="2" customWidth="1"/>
    <col min="28" max="28" width="12.7109375" style="2" bestFit="1" customWidth="1"/>
    <col min="29" max="29" width="11.28515625" style="2" customWidth="1"/>
    <col min="30" max="30" width="15.42578125" style="2" bestFit="1" customWidth="1"/>
    <col min="31" max="31" width="11.28515625" style="2" customWidth="1"/>
    <col min="32" max="32" width="13.85546875" style="2" bestFit="1" customWidth="1"/>
    <col min="33" max="33" width="11.28515625" style="2" customWidth="1"/>
    <col min="34" max="34" width="15.42578125" style="2" bestFit="1" customWidth="1"/>
    <col min="35" max="37" width="11.28515625" style="2" customWidth="1"/>
    <col min="38" max="38" width="9.140625" style="2"/>
    <col min="39" max="39" width="14.7109375" style="2" bestFit="1" customWidth="1"/>
    <col min="40" max="16384" width="9.140625" style="2"/>
  </cols>
  <sheetData>
    <row r="1" spans="1:39" ht="33" customHeight="1" x14ac:dyDescent="0.25">
      <c r="A1" s="14" t="s">
        <v>4</v>
      </c>
    </row>
    <row r="2" spans="1:39" s="23" customFormat="1" ht="30" customHeight="1" x14ac:dyDescent="0.25">
      <c r="A2" s="101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50"/>
      <c r="N2" s="29"/>
      <c r="P2" s="29"/>
      <c r="R2" s="29"/>
      <c r="T2" s="29"/>
      <c r="U2" s="55"/>
      <c r="V2" s="29"/>
      <c r="X2" s="29"/>
    </row>
    <row r="3" spans="1:39" s="23" customFormat="1" ht="30" customHeight="1" x14ac:dyDescent="0.25">
      <c r="A3" s="28"/>
      <c r="B3" s="81">
        <v>2020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51"/>
      <c r="N3" s="97">
        <v>2021</v>
      </c>
      <c r="O3" s="97"/>
      <c r="P3" s="97"/>
      <c r="Q3" s="97"/>
      <c r="R3" s="97"/>
      <c r="S3" s="97"/>
      <c r="T3" s="97"/>
      <c r="U3" s="97"/>
      <c r="V3" s="97"/>
      <c r="W3" s="97"/>
      <c r="X3" s="97"/>
      <c r="Y3" s="105"/>
      <c r="Z3" s="97">
        <v>2022</v>
      </c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</row>
    <row r="4" spans="1:39" ht="15.75" customHeight="1" x14ac:dyDescent="0.25">
      <c r="A4" s="9"/>
      <c r="B4" s="86" t="s">
        <v>7</v>
      </c>
      <c r="C4" s="87"/>
      <c r="D4" s="90" t="s">
        <v>8</v>
      </c>
      <c r="E4" s="91"/>
      <c r="F4" s="91"/>
      <c r="G4" s="91"/>
      <c r="H4" s="91"/>
      <c r="I4" s="91"/>
      <c r="J4" s="91"/>
      <c r="K4" s="91"/>
      <c r="L4" s="91"/>
      <c r="M4" s="54"/>
      <c r="N4" s="99" t="s">
        <v>7</v>
      </c>
      <c r="O4" s="100"/>
      <c r="P4" s="98" t="s">
        <v>8</v>
      </c>
      <c r="Q4" s="98"/>
      <c r="R4" s="98"/>
      <c r="S4" s="98"/>
      <c r="T4" s="98"/>
      <c r="U4" s="98"/>
      <c r="V4" s="98"/>
      <c r="W4" s="98"/>
      <c r="X4" s="98"/>
      <c r="Y4" s="106"/>
      <c r="Z4" s="86" t="s">
        <v>7</v>
      </c>
      <c r="AA4" s="87"/>
      <c r="AB4" s="98" t="s">
        <v>8</v>
      </c>
      <c r="AC4" s="98"/>
      <c r="AD4" s="98"/>
      <c r="AE4" s="98"/>
      <c r="AF4" s="98"/>
      <c r="AG4" s="98"/>
      <c r="AH4" s="98"/>
      <c r="AI4" s="98"/>
      <c r="AJ4" s="98"/>
      <c r="AK4" s="98"/>
    </row>
    <row r="5" spans="1:39" ht="28.5" customHeight="1" x14ac:dyDescent="0.25">
      <c r="A5" s="11"/>
      <c r="B5" s="88"/>
      <c r="C5" s="89"/>
      <c r="D5" s="81" t="s">
        <v>9</v>
      </c>
      <c r="E5" s="102"/>
      <c r="F5" s="81" t="s">
        <v>10</v>
      </c>
      <c r="G5" s="102"/>
      <c r="H5" s="49" t="s">
        <v>11</v>
      </c>
      <c r="I5" s="51"/>
      <c r="J5" s="81" t="s">
        <v>12</v>
      </c>
      <c r="K5" s="102"/>
      <c r="L5" s="88" t="s">
        <v>13</v>
      </c>
      <c r="M5" s="103"/>
      <c r="N5" s="99"/>
      <c r="O5" s="100"/>
      <c r="P5" s="56" t="s">
        <v>9</v>
      </c>
      <c r="Q5" s="56"/>
      <c r="R5" s="99" t="s">
        <v>10</v>
      </c>
      <c r="S5" s="100"/>
      <c r="T5" s="107" t="s">
        <v>11</v>
      </c>
      <c r="U5" s="100"/>
      <c r="V5" s="99" t="s">
        <v>12</v>
      </c>
      <c r="W5" s="100"/>
      <c r="X5" s="99" t="s">
        <v>13</v>
      </c>
      <c r="Y5" s="106"/>
      <c r="Z5" s="88"/>
      <c r="AA5" s="89"/>
      <c r="AB5" s="99" t="s">
        <v>9</v>
      </c>
      <c r="AC5" s="100"/>
      <c r="AD5" s="99" t="s">
        <v>10</v>
      </c>
      <c r="AE5" s="100"/>
      <c r="AF5" s="99" t="s">
        <v>11</v>
      </c>
      <c r="AG5" s="99"/>
      <c r="AH5" s="99" t="s">
        <v>12</v>
      </c>
      <c r="AI5" s="99"/>
      <c r="AJ5" s="99" t="s">
        <v>13</v>
      </c>
      <c r="AK5" s="99"/>
    </row>
    <row r="6" spans="1:39" s="72" customFormat="1" ht="31.5" x14ac:dyDescent="0.25">
      <c r="A6" s="67"/>
      <c r="B6" s="66" t="s">
        <v>39</v>
      </c>
      <c r="C6" s="68" t="s">
        <v>14</v>
      </c>
      <c r="D6" s="69" t="s">
        <v>39</v>
      </c>
      <c r="E6" s="61" t="s">
        <v>14</v>
      </c>
      <c r="F6" s="69" t="s">
        <v>39</v>
      </c>
      <c r="G6" s="61" t="s">
        <v>14</v>
      </c>
      <c r="H6" s="69" t="s">
        <v>39</v>
      </c>
      <c r="I6" s="61" t="s">
        <v>14</v>
      </c>
      <c r="J6" s="69" t="s">
        <v>39</v>
      </c>
      <c r="K6" s="61" t="s">
        <v>14</v>
      </c>
      <c r="L6" s="69" t="s">
        <v>39</v>
      </c>
      <c r="M6" s="70" t="s">
        <v>14</v>
      </c>
      <c r="N6" s="69" t="s">
        <v>39</v>
      </c>
      <c r="O6" s="70" t="s">
        <v>14</v>
      </c>
      <c r="P6" s="69" t="s">
        <v>39</v>
      </c>
      <c r="Q6" s="70" t="s">
        <v>14</v>
      </c>
      <c r="R6" s="69" t="s">
        <v>39</v>
      </c>
      <c r="S6" s="70" t="s">
        <v>14</v>
      </c>
      <c r="T6" s="69" t="s">
        <v>39</v>
      </c>
      <c r="U6" s="70" t="s">
        <v>14</v>
      </c>
      <c r="V6" s="69" t="s">
        <v>39</v>
      </c>
      <c r="W6" s="70" t="s">
        <v>14</v>
      </c>
      <c r="X6" s="68" t="s">
        <v>39</v>
      </c>
      <c r="Y6" s="71" t="s">
        <v>14</v>
      </c>
      <c r="Z6" s="69" t="s">
        <v>39</v>
      </c>
      <c r="AA6" s="70" t="s">
        <v>14</v>
      </c>
      <c r="AB6" s="69" t="s">
        <v>39</v>
      </c>
      <c r="AC6" s="70" t="s">
        <v>14</v>
      </c>
      <c r="AD6" s="69" t="s">
        <v>39</v>
      </c>
      <c r="AE6" s="70" t="s">
        <v>14</v>
      </c>
      <c r="AF6" s="69" t="s">
        <v>39</v>
      </c>
      <c r="AG6" s="70" t="s">
        <v>14</v>
      </c>
      <c r="AH6" s="69" t="s">
        <v>39</v>
      </c>
      <c r="AI6" s="70" t="s">
        <v>14</v>
      </c>
      <c r="AJ6" s="69" t="s">
        <v>39</v>
      </c>
      <c r="AK6" s="70" t="s">
        <v>14</v>
      </c>
    </row>
    <row r="7" spans="1:39" x14ac:dyDescent="0.25">
      <c r="A7" s="26" t="s">
        <v>1</v>
      </c>
      <c r="B7" s="62">
        <v>117544055</v>
      </c>
      <c r="C7" s="43">
        <v>100</v>
      </c>
      <c r="D7" s="62">
        <v>27125701</v>
      </c>
      <c r="E7" s="43">
        <f>D7/B7*100</f>
        <v>23.077050557767468</v>
      </c>
      <c r="F7" s="62">
        <v>56293708</v>
      </c>
      <c r="G7" s="42">
        <f>F7/B7*100</f>
        <v>47.891582436899938</v>
      </c>
      <c r="H7" s="63">
        <v>19141495</v>
      </c>
      <c r="I7" s="42">
        <f>H7/B7*100</f>
        <v>16.284528383847231</v>
      </c>
      <c r="J7" s="62">
        <v>11957818</v>
      </c>
      <c r="K7" s="42">
        <f>J7/B7*100</f>
        <v>10.173052137770814</v>
      </c>
      <c r="L7" s="62">
        <f>B7-D7-F7-H7-J7</f>
        <v>3025333</v>
      </c>
      <c r="M7" s="42">
        <f>L7/B7*100</f>
        <v>2.573786483714553</v>
      </c>
      <c r="N7" s="64">
        <v>134029235</v>
      </c>
      <c r="O7" s="43">
        <v>100</v>
      </c>
      <c r="P7" s="64">
        <v>33990421</v>
      </c>
      <c r="Q7" s="40">
        <f>P7/N7*100</f>
        <v>25.360452889252112</v>
      </c>
      <c r="R7" s="64">
        <v>61776270</v>
      </c>
      <c r="S7" s="40">
        <f>R7/N7*100</f>
        <v>46.09163814148458</v>
      </c>
      <c r="T7" s="64">
        <v>22972040</v>
      </c>
      <c r="U7" s="40">
        <f>T7/N7*100</f>
        <v>17.139574063822717</v>
      </c>
      <c r="V7" s="46">
        <v>13180519</v>
      </c>
      <c r="W7" s="40">
        <f>V7/N7*100</f>
        <v>9.8340626953515038</v>
      </c>
      <c r="X7" s="45">
        <f>N7-P7-R7-T7-V7</f>
        <v>2109985</v>
      </c>
      <c r="Y7" s="65">
        <f>X7/N7*100</f>
        <v>1.57427221008909</v>
      </c>
      <c r="Z7" s="64">
        <v>145461618</v>
      </c>
      <c r="AA7" s="43">
        <v>100</v>
      </c>
      <c r="AB7" s="79">
        <v>39359078</v>
      </c>
      <c r="AC7" s="40">
        <f>AB7/Z7*100</f>
        <v>27.058050461118892</v>
      </c>
      <c r="AD7" s="64">
        <v>65002086</v>
      </c>
      <c r="AE7" s="40">
        <f>AD7/Z7*100</f>
        <v>44.686761287090867</v>
      </c>
      <c r="AF7" s="64">
        <v>25238274</v>
      </c>
      <c r="AG7" s="40">
        <f>AF7/Z7*100</f>
        <v>17.350469730097462</v>
      </c>
      <c r="AH7" s="64">
        <v>13424103</v>
      </c>
      <c r="AI7" s="40">
        <f>AH7/Z7*100</f>
        <v>9.2286220822870266</v>
      </c>
      <c r="AJ7" s="45">
        <f>Z7-AB7-AD7-AF7-AH7</f>
        <v>2438077</v>
      </c>
      <c r="AK7" s="42">
        <f>AJ7/Z7*100</f>
        <v>1.6760964394057543</v>
      </c>
      <c r="AM7" s="15"/>
    </row>
    <row r="8" spans="1:39" ht="31.5" x14ac:dyDescent="0.25">
      <c r="A8" s="27" t="s">
        <v>17</v>
      </c>
      <c r="B8" s="58">
        <v>883195</v>
      </c>
      <c r="C8" s="44">
        <v>100</v>
      </c>
      <c r="D8" s="59">
        <v>57727</v>
      </c>
      <c r="E8" s="44">
        <f t="shared" ref="E8:E26" si="0">D8/B8*100</f>
        <v>6.5361556621131234</v>
      </c>
      <c r="F8" s="57">
        <v>657191</v>
      </c>
      <c r="G8" s="38">
        <f t="shared" ref="G8:G26" si="1">F8/B8*100</f>
        <v>74.41063411817322</v>
      </c>
      <c r="H8" s="37">
        <v>69859</v>
      </c>
      <c r="I8" s="38">
        <f t="shared" ref="I8:I26" si="2">H8/B8*100</f>
        <v>7.9098047430069238</v>
      </c>
      <c r="J8" s="57">
        <v>94635</v>
      </c>
      <c r="K8" s="38">
        <f t="shared" ref="K8:K26" si="3">J8/B8*100</f>
        <v>10.715074247476492</v>
      </c>
      <c r="L8" s="57">
        <f t="shared" ref="L8:L26" si="4">B8-D8-F8-H8-J8</f>
        <v>3783</v>
      </c>
      <c r="M8" s="38">
        <f t="shared" ref="M8:M26" si="5">L8/B8*100</f>
        <v>0.42833122923023792</v>
      </c>
      <c r="N8" s="53">
        <v>2664823</v>
      </c>
      <c r="O8" s="44">
        <v>100</v>
      </c>
      <c r="P8" s="53">
        <v>57727</v>
      </c>
      <c r="Q8" s="39">
        <f t="shared" ref="Q8:Q26" si="6">P8/N8*100</f>
        <v>2.1662601981444922</v>
      </c>
      <c r="R8" s="53">
        <v>2326703</v>
      </c>
      <c r="S8" s="39">
        <f t="shared" ref="S8:S26" si="7">R8/N8*100</f>
        <v>87.311727645701041</v>
      </c>
      <c r="T8" s="53">
        <v>156953</v>
      </c>
      <c r="U8" s="39">
        <f t="shared" ref="U8:U26" si="8">T8/N8*100</f>
        <v>5.8898095670894461</v>
      </c>
      <c r="V8" s="75">
        <v>117491</v>
      </c>
      <c r="W8" s="76">
        <f t="shared" ref="W8:W26" si="9">V8/N8*100</f>
        <v>4.4089607452352366</v>
      </c>
      <c r="X8" s="77">
        <f t="shared" ref="X8:X26" si="10">N8-P8-R8-T8-V8</f>
        <v>5949</v>
      </c>
      <c r="Y8" s="78">
        <f t="shared" ref="Y8:Y26" si="11">X8/N8*100</f>
        <v>0.22324184382977783</v>
      </c>
      <c r="Z8" s="74">
        <v>1931291</v>
      </c>
      <c r="AA8" s="44">
        <v>100</v>
      </c>
      <c r="AB8" s="74">
        <v>45393</v>
      </c>
      <c r="AC8" s="39">
        <f t="shared" ref="AC8:AC25" si="12">AB8/Z8*100</f>
        <v>2.3503967035521836</v>
      </c>
      <c r="AD8" s="74">
        <v>1678337</v>
      </c>
      <c r="AE8" s="39">
        <f t="shared" ref="AE8:AE25" si="13">AD8/Z8*100</f>
        <v>86.902336312860157</v>
      </c>
      <c r="AF8" s="74">
        <v>103954</v>
      </c>
      <c r="AG8" s="39">
        <f t="shared" ref="AG8:AG26" si="14">AF8/Z8*100</f>
        <v>5.3826171198436699</v>
      </c>
      <c r="AH8" s="74">
        <v>97898</v>
      </c>
      <c r="AI8" s="39">
        <f t="shared" ref="AI8:AI26" si="15">AH8/Z8*100</f>
        <v>5.0690444888936987</v>
      </c>
      <c r="AJ8" s="47">
        <f t="shared" ref="AJ8:AJ25" si="16">Z8-AB8-AD8-AF8-AH8</f>
        <v>5709</v>
      </c>
      <c r="AK8" s="38">
        <f>AJ8/Z8*100</f>
        <v>0.29560537485029442</v>
      </c>
      <c r="AM8" s="15"/>
    </row>
    <row r="9" spans="1:39" x14ac:dyDescent="0.25">
      <c r="A9" s="27" t="s">
        <v>18</v>
      </c>
      <c r="B9" s="58"/>
      <c r="C9" s="44"/>
      <c r="D9" s="59"/>
      <c r="E9" s="44"/>
      <c r="F9" s="57"/>
      <c r="G9" s="38"/>
      <c r="H9" s="57"/>
      <c r="I9" s="38"/>
      <c r="J9" s="37"/>
      <c r="K9" s="38"/>
      <c r="L9" s="57"/>
      <c r="M9" s="38"/>
      <c r="N9" s="37"/>
      <c r="O9" s="44"/>
      <c r="P9" s="37"/>
      <c r="Q9" s="39"/>
      <c r="R9" s="37"/>
      <c r="S9" s="39"/>
      <c r="T9" s="37"/>
      <c r="U9" s="39"/>
      <c r="V9" s="77"/>
      <c r="W9" s="76"/>
      <c r="X9" s="77"/>
      <c r="Y9" s="78"/>
      <c r="Z9" s="73"/>
      <c r="AA9" s="44"/>
      <c r="AB9" s="73"/>
      <c r="AC9" s="39"/>
      <c r="AD9" s="73"/>
      <c r="AE9" s="39"/>
      <c r="AF9" s="73"/>
      <c r="AG9" s="39"/>
      <c r="AH9" s="73"/>
      <c r="AI9" s="39"/>
      <c r="AJ9" s="47"/>
      <c r="AK9" s="38"/>
      <c r="AM9" s="15"/>
    </row>
    <row r="10" spans="1:39" x14ac:dyDescent="0.25">
      <c r="A10" s="27" t="s">
        <v>19</v>
      </c>
      <c r="B10" s="58">
        <v>3413</v>
      </c>
      <c r="C10" s="44">
        <v>100</v>
      </c>
      <c r="D10" s="59"/>
      <c r="E10" s="44"/>
      <c r="F10" s="57"/>
      <c r="G10" s="38"/>
      <c r="H10" s="57">
        <v>3180</v>
      </c>
      <c r="I10" s="38">
        <f t="shared" si="2"/>
        <v>93.173161441547023</v>
      </c>
      <c r="J10" s="37">
        <v>233</v>
      </c>
      <c r="K10" s="38">
        <f t="shared" si="3"/>
        <v>6.8268385584529749</v>
      </c>
      <c r="L10" s="57"/>
      <c r="M10" s="38"/>
      <c r="N10" s="37">
        <v>3413</v>
      </c>
      <c r="O10" s="44">
        <v>100</v>
      </c>
      <c r="P10" s="37"/>
      <c r="Q10" s="39">
        <f t="shared" si="6"/>
        <v>0</v>
      </c>
      <c r="R10" s="37"/>
      <c r="S10" s="39">
        <f t="shared" si="7"/>
        <v>0</v>
      </c>
      <c r="T10" s="37">
        <v>3180</v>
      </c>
      <c r="U10" s="39">
        <f t="shared" si="8"/>
        <v>93.173161441547023</v>
      </c>
      <c r="V10" s="77">
        <v>233</v>
      </c>
      <c r="W10" s="76">
        <f t="shared" si="9"/>
        <v>6.8268385584529749</v>
      </c>
      <c r="X10" s="77">
        <f t="shared" si="10"/>
        <v>0</v>
      </c>
      <c r="Y10" s="78">
        <f t="shared" si="11"/>
        <v>0</v>
      </c>
      <c r="Z10" s="63" t="s">
        <v>43</v>
      </c>
      <c r="AA10" s="43" t="s">
        <v>43</v>
      </c>
      <c r="AB10" s="73"/>
      <c r="AC10" s="40" t="s">
        <v>43</v>
      </c>
      <c r="AD10" s="73"/>
      <c r="AE10" s="39"/>
      <c r="AF10" s="63" t="s">
        <v>43</v>
      </c>
      <c r="AG10" s="40" t="s">
        <v>43</v>
      </c>
      <c r="AH10" s="63" t="s">
        <v>43</v>
      </c>
      <c r="AI10" s="40" t="s">
        <v>43</v>
      </c>
      <c r="AJ10" s="45" t="s">
        <v>43</v>
      </c>
      <c r="AK10" s="42" t="s">
        <v>43</v>
      </c>
      <c r="AM10" s="15"/>
    </row>
    <row r="11" spans="1:39" ht="47.25" x14ac:dyDescent="0.25">
      <c r="A11" s="27" t="s">
        <v>20</v>
      </c>
      <c r="B11" s="58"/>
      <c r="C11" s="44"/>
      <c r="D11" s="59"/>
      <c r="E11" s="44"/>
      <c r="F11" s="57"/>
      <c r="G11" s="38"/>
      <c r="H11" s="57"/>
      <c r="I11" s="38"/>
      <c r="J11" s="37"/>
      <c r="K11" s="38"/>
      <c r="L11" s="57"/>
      <c r="M11" s="38"/>
      <c r="N11" s="37"/>
      <c r="O11" s="44"/>
      <c r="P11" s="37"/>
      <c r="Q11" s="39"/>
      <c r="R11" s="37"/>
      <c r="S11" s="39"/>
      <c r="T11" s="37"/>
      <c r="U11" s="39"/>
      <c r="V11" s="77"/>
      <c r="W11" s="76"/>
      <c r="X11" s="77"/>
      <c r="Y11" s="78"/>
      <c r="Z11" s="63"/>
      <c r="AA11" s="43"/>
      <c r="AB11" s="73"/>
      <c r="AC11" s="39"/>
      <c r="AD11" s="73"/>
      <c r="AE11" s="39"/>
      <c r="AF11" s="73"/>
      <c r="AG11" s="39"/>
      <c r="AH11" s="73"/>
      <c r="AI11" s="39"/>
      <c r="AJ11" s="47"/>
      <c r="AK11" s="38"/>
      <c r="AM11" s="15"/>
    </row>
    <row r="12" spans="1:39" ht="63" x14ac:dyDescent="0.25">
      <c r="A12" s="27" t="s">
        <v>21</v>
      </c>
      <c r="B12" s="58">
        <v>80168</v>
      </c>
      <c r="C12" s="44">
        <v>100</v>
      </c>
      <c r="D12" s="60">
        <v>2850</v>
      </c>
      <c r="E12" s="44">
        <f t="shared" si="0"/>
        <v>3.555034427701826</v>
      </c>
      <c r="F12" s="57">
        <v>55671</v>
      </c>
      <c r="G12" s="38">
        <f t="shared" si="1"/>
        <v>69.442919868276618</v>
      </c>
      <c r="H12" s="57">
        <v>1104</v>
      </c>
      <c r="I12" s="38">
        <f t="shared" si="2"/>
        <v>1.3771080730466021</v>
      </c>
      <c r="J12" s="57">
        <v>20543</v>
      </c>
      <c r="K12" s="38">
        <f t="shared" si="3"/>
        <v>25.624937630974955</v>
      </c>
      <c r="L12" s="57">
        <f t="shared" si="4"/>
        <v>0</v>
      </c>
      <c r="M12" s="38">
        <f t="shared" si="5"/>
        <v>0</v>
      </c>
      <c r="N12" s="37"/>
      <c r="O12" s="44"/>
      <c r="P12" s="37"/>
      <c r="Q12" s="39"/>
      <c r="R12" s="37"/>
      <c r="S12" s="39"/>
      <c r="T12" s="37"/>
      <c r="U12" s="39"/>
      <c r="V12" s="77"/>
      <c r="W12" s="76"/>
      <c r="X12" s="77"/>
      <c r="Y12" s="78"/>
      <c r="Z12" s="73"/>
      <c r="AA12" s="44"/>
      <c r="AB12" s="73"/>
      <c r="AC12" s="39"/>
      <c r="AD12" s="73"/>
      <c r="AE12" s="39"/>
      <c r="AF12" s="73"/>
      <c r="AG12" s="39"/>
      <c r="AH12" s="73"/>
      <c r="AI12" s="39"/>
      <c r="AJ12" s="47"/>
      <c r="AK12" s="38"/>
      <c r="AM12" s="15"/>
    </row>
    <row r="13" spans="1:39" x14ac:dyDescent="0.25">
      <c r="A13" s="27" t="s">
        <v>22</v>
      </c>
      <c r="B13" s="58">
        <v>2331794</v>
      </c>
      <c r="C13" s="44">
        <v>100</v>
      </c>
      <c r="D13" s="60">
        <v>946541</v>
      </c>
      <c r="E13" s="44">
        <f t="shared" si="0"/>
        <v>40.592822522058128</v>
      </c>
      <c r="F13" s="57">
        <v>1106396</v>
      </c>
      <c r="G13" s="38">
        <f t="shared" si="1"/>
        <v>47.448273732585292</v>
      </c>
      <c r="H13" s="57">
        <v>278707</v>
      </c>
      <c r="I13" s="38">
        <f t="shared" si="2"/>
        <v>11.952470930107891</v>
      </c>
      <c r="J13" s="57"/>
      <c r="K13" s="38"/>
      <c r="L13" s="57">
        <f t="shared" si="4"/>
        <v>150</v>
      </c>
      <c r="M13" s="38">
        <f t="shared" si="5"/>
        <v>6.4328152486883483E-3</v>
      </c>
      <c r="N13" s="53">
        <v>2331323</v>
      </c>
      <c r="O13" s="44">
        <v>100</v>
      </c>
      <c r="P13" s="53">
        <v>946541</v>
      </c>
      <c r="Q13" s="39">
        <f t="shared" si="6"/>
        <v>40.601023538994809</v>
      </c>
      <c r="R13" s="53">
        <v>1106396</v>
      </c>
      <c r="S13" s="39">
        <f t="shared" si="7"/>
        <v>47.457859764605764</v>
      </c>
      <c r="T13" s="53">
        <v>278236</v>
      </c>
      <c r="U13" s="39">
        <f t="shared" si="8"/>
        <v>11.934682581521308</v>
      </c>
      <c r="V13" s="75"/>
      <c r="W13" s="76">
        <f t="shared" si="9"/>
        <v>0</v>
      </c>
      <c r="X13" s="77">
        <f t="shared" si="10"/>
        <v>150</v>
      </c>
      <c r="Y13" s="78">
        <f t="shared" si="11"/>
        <v>6.4341148781185617E-3</v>
      </c>
      <c r="Z13" s="74">
        <v>2384570</v>
      </c>
      <c r="AA13" s="44">
        <v>100</v>
      </c>
      <c r="AB13" s="64" t="s">
        <v>43</v>
      </c>
      <c r="AC13" s="40" t="s">
        <v>43</v>
      </c>
      <c r="AD13" s="64" t="s">
        <v>43</v>
      </c>
      <c r="AE13" s="40" t="s">
        <v>43</v>
      </c>
      <c r="AF13" s="74">
        <v>314893</v>
      </c>
      <c r="AG13" s="39">
        <f t="shared" si="14"/>
        <v>13.205441651954022</v>
      </c>
      <c r="AH13" s="74"/>
      <c r="AI13" s="39"/>
      <c r="AJ13" s="45" t="s">
        <v>43</v>
      </c>
      <c r="AK13" s="42" t="s">
        <v>43</v>
      </c>
      <c r="AM13" s="15"/>
    </row>
    <row r="14" spans="1:39" ht="47.25" x14ac:dyDescent="0.25">
      <c r="A14" s="27" t="s">
        <v>23</v>
      </c>
      <c r="B14" s="58">
        <v>153682</v>
      </c>
      <c r="C14" s="44">
        <v>100</v>
      </c>
      <c r="D14" s="59">
        <v>8932</v>
      </c>
      <c r="E14" s="44">
        <f t="shared" si="0"/>
        <v>5.812001405499668</v>
      </c>
      <c r="F14" s="57">
        <v>70812</v>
      </c>
      <c r="G14" s="38">
        <f t="shared" si="1"/>
        <v>46.076964120716809</v>
      </c>
      <c r="H14" s="57">
        <v>33069</v>
      </c>
      <c r="I14" s="38">
        <f t="shared" si="2"/>
        <v>21.517809502739425</v>
      </c>
      <c r="J14" s="37">
        <v>40869</v>
      </c>
      <c r="K14" s="38">
        <f t="shared" si="3"/>
        <v>26.593224971044105</v>
      </c>
      <c r="L14" s="57">
        <f t="shared" si="4"/>
        <v>0</v>
      </c>
      <c r="M14" s="38">
        <f t="shared" si="5"/>
        <v>0</v>
      </c>
      <c r="N14" s="37">
        <v>50404</v>
      </c>
      <c r="O14" s="44">
        <v>100</v>
      </c>
      <c r="P14" s="37">
        <v>8932</v>
      </c>
      <c r="Q14" s="39">
        <f t="shared" si="6"/>
        <v>17.720815808269187</v>
      </c>
      <c r="R14" s="37">
        <v>863</v>
      </c>
      <c r="S14" s="39">
        <f t="shared" si="7"/>
        <v>1.7121657011348306</v>
      </c>
      <c r="T14" s="37">
        <v>2382</v>
      </c>
      <c r="U14" s="39">
        <f t="shared" si="8"/>
        <v>4.7258154114752795</v>
      </c>
      <c r="V14" s="77">
        <v>38227</v>
      </c>
      <c r="W14" s="76">
        <f t="shared" si="9"/>
        <v>75.841203079120703</v>
      </c>
      <c r="X14" s="77">
        <f t="shared" si="10"/>
        <v>0</v>
      </c>
      <c r="Y14" s="78">
        <f t="shared" si="11"/>
        <v>0</v>
      </c>
      <c r="Z14" s="64" t="s">
        <v>43</v>
      </c>
      <c r="AA14" s="44">
        <v>100</v>
      </c>
      <c r="AB14" s="64" t="s">
        <v>43</v>
      </c>
      <c r="AC14" s="40" t="s">
        <v>43</v>
      </c>
      <c r="AD14" s="63" t="s">
        <v>43</v>
      </c>
      <c r="AE14" s="40" t="s">
        <v>43</v>
      </c>
      <c r="AF14" s="63" t="s">
        <v>43</v>
      </c>
      <c r="AG14" s="40" t="s">
        <v>43</v>
      </c>
      <c r="AH14" s="63" t="s">
        <v>43</v>
      </c>
      <c r="AI14" s="40" t="s">
        <v>43</v>
      </c>
      <c r="AJ14" s="45" t="s">
        <v>43</v>
      </c>
      <c r="AK14" s="42" t="s">
        <v>43</v>
      </c>
      <c r="AM14" s="15"/>
    </row>
    <row r="15" spans="1:39" x14ac:dyDescent="0.25">
      <c r="A15" s="27" t="s">
        <v>24</v>
      </c>
      <c r="B15" s="58">
        <v>41875596</v>
      </c>
      <c r="C15" s="44">
        <v>100</v>
      </c>
      <c r="D15" s="59">
        <v>22474</v>
      </c>
      <c r="E15" s="44">
        <f t="shared" si="0"/>
        <v>5.366848987653812E-2</v>
      </c>
      <c r="F15" s="57">
        <v>41640294</v>
      </c>
      <c r="G15" s="38">
        <f t="shared" si="1"/>
        <v>99.438092773652698</v>
      </c>
      <c r="H15" s="37">
        <v>18865</v>
      </c>
      <c r="I15" s="38">
        <f t="shared" si="2"/>
        <v>4.5050105077907424E-2</v>
      </c>
      <c r="J15" s="57">
        <v>193394</v>
      </c>
      <c r="K15" s="38">
        <f t="shared" si="3"/>
        <v>0.4618298447620901</v>
      </c>
      <c r="L15" s="57">
        <f t="shared" si="4"/>
        <v>569</v>
      </c>
      <c r="M15" s="38">
        <f t="shared" si="5"/>
        <v>1.3587866307622225E-3</v>
      </c>
      <c r="N15" s="53">
        <v>41985481</v>
      </c>
      <c r="O15" s="44">
        <v>100</v>
      </c>
      <c r="P15" s="53">
        <v>22474</v>
      </c>
      <c r="Q15" s="39">
        <f t="shared" si="6"/>
        <v>5.3528027938991578E-2</v>
      </c>
      <c r="R15" s="53">
        <v>41697093</v>
      </c>
      <c r="S15" s="39">
        <f t="shared" si="7"/>
        <v>99.313124458428859</v>
      </c>
      <c r="T15" s="53">
        <v>21270</v>
      </c>
      <c r="U15" s="39">
        <f t="shared" si="8"/>
        <v>5.0660369950269242E-2</v>
      </c>
      <c r="V15" s="75">
        <v>244624</v>
      </c>
      <c r="W15" s="76">
        <f t="shared" si="9"/>
        <v>0.58263950816712096</v>
      </c>
      <c r="X15" s="77">
        <f t="shared" si="10"/>
        <v>20</v>
      </c>
      <c r="Y15" s="78">
        <f t="shared" si="11"/>
        <v>4.7635514762829564E-5</v>
      </c>
      <c r="Z15" s="74">
        <v>43954174</v>
      </c>
      <c r="AA15" s="44">
        <v>100</v>
      </c>
      <c r="AB15" s="64" t="s">
        <v>43</v>
      </c>
      <c r="AC15" s="40" t="s">
        <v>43</v>
      </c>
      <c r="AD15" s="64" t="s">
        <v>43</v>
      </c>
      <c r="AE15" s="40" t="s">
        <v>43</v>
      </c>
      <c r="AF15" s="74">
        <v>13441</v>
      </c>
      <c r="AG15" s="39">
        <f t="shared" si="14"/>
        <v>3.0579575901028198E-2</v>
      </c>
      <c r="AH15" s="74">
        <v>274764</v>
      </c>
      <c r="AI15" s="39">
        <f t="shared" si="15"/>
        <v>0.62511469331672564</v>
      </c>
      <c r="AJ15" s="45" t="s">
        <v>43</v>
      </c>
      <c r="AK15" s="42" t="s">
        <v>43</v>
      </c>
      <c r="AM15" s="15"/>
    </row>
    <row r="16" spans="1:39" ht="31.5" x14ac:dyDescent="0.25">
      <c r="A16" s="27" t="s">
        <v>25</v>
      </c>
      <c r="B16" s="58"/>
      <c r="C16" s="44"/>
      <c r="D16" s="60"/>
      <c r="E16" s="44"/>
      <c r="F16" s="57"/>
      <c r="G16" s="38"/>
      <c r="H16" s="57"/>
      <c r="I16" s="38"/>
      <c r="J16" s="57"/>
      <c r="K16" s="38"/>
      <c r="L16" s="57"/>
      <c r="M16" s="38"/>
      <c r="N16" s="53">
        <v>19777</v>
      </c>
      <c r="O16" s="44">
        <v>100</v>
      </c>
      <c r="P16" s="53">
        <v>14608</v>
      </c>
      <c r="Q16" s="39">
        <f t="shared" si="6"/>
        <v>73.863578904788383</v>
      </c>
      <c r="R16" s="53">
        <v>507</v>
      </c>
      <c r="S16" s="39">
        <f t="shared" si="7"/>
        <v>2.5635839611670121</v>
      </c>
      <c r="T16" s="53">
        <v>3380</v>
      </c>
      <c r="U16" s="39">
        <f t="shared" si="8"/>
        <v>17.090559741113413</v>
      </c>
      <c r="V16" s="75">
        <v>1282</v>
      </c>
      <c r="W16" s="76">
        <f t="shared" si="9"/>
        <v>6.4822773929311825</v>
      </c>
      <c r="X16" s="77">
        <f t="shared" si="10"/>
        <v>0</v>
      </c>
      <c r="Y16" s="78">
        <f t="shared" si="11"/>
        <v>0</v>
      </c>
      <c r="Z16" s="64" t="s">
        <v>43</v>
      </c>
      <c r="AA16" s="44">
        <v>100</v>
      </c>
      <c r="AB16" s="64" t="s">
        <v>43</v>
      </c>
      <c r="AC16" s="40" t="s">
        <v>43</v>
      </c>
      <c r="AD16" s="64" t="s">
        <v>43</v>
      </c>
      <c r="AE16" s="40" t="s">
        <v>43</v>
      </c>
      <c r="AF16" s="64" t="s">
        <v>43</v>
      </c>
      <c r="AG16" s="40" t="s">
        <v>43</v>
      </c>
      <c r="AH16" s="64" t="s">
        <v>43</v>
      </c>
      <c r="AI16" s="40" t="s">
        <v>43</v>
      </c>
      <c r="AJ16" s="45" t="s">
        <v>43</v>
      </c>
      <c r="AK16" s="42" t="s">
        <v>43</v>
      </c>
      <c r="AM16" s="15"/>
    </row>
    <row r="17" spans="1:39" ht="31.5" x14ac:dyDescent="0.25">
      <c r="A17" s="27" t="s">
        <v>26</v>
      </c>
      <c r="B17" s="58">
        <v>99083</v>
      </c>
      <c r="C17" s="44">
        <v>100</v>
      </c>
      <c r="D17" s="59">
        <v>1005</v>
      </c>
      <c r="E17" s="44">
        <f t="shared" si="0"/>
        <v>1.0143011414672547</v>
      </c>
      <c r="F17" s="57">
        <v>17364</v>
      </c>
      <c r="G17" s="38">
        <f t="shared" si="1"/>
        <v>17.524701512873044</v>
      </c>
      <c r="H17" s="37">
        <v>77534</v>
      </c>
      <c r="I17" s="38">
        <f t="shared" si="2"/>
        <v>78.251566868181214</v>
      </c>
      <c r="J17" s="57">
        <v>3001</v>
      </c>
      <c r="K17" s="38">
        <f t="shared" si="3"/>
        <v>3.0287738562619215</v>
      </c>
      <c r="L17" s="57">
        <f t="shared" si="4"/>
        <v>179</v>
      </c>
      <c r="M17" s="38">
        <f t="shared" si="5"/>
        <v>0.18065662121655582</v>
      </c>
      <c r="N17" s="53">
        <v>408928</v>
      </c>
      <c r="O17" s="44">
        <v>100</v>
      </c>
      <c r="P17" s="53">
        <v>38520</v>
      </c>
      <c r="Q17" s="39">
        <f t="shared" si="6"/>
        <v>9.4197511542374208</v>
      </c>
      <c r="R17" s="53">
        <v>1479</v>
      </c>
      <c r="S17" s="39">
        <f t="shared" si="7"/>
        <v>0.36167736129587602</v>
      </c>
      <c r="T17" s="53">
        <v>319239</v>
      </c>
      <c r="U17" s="39">
        <f t="shared" si="8"/>
        <v>78.067288128961579</v>
      </c>
      <c r="V17" s="75">
        <v>12532</v>
      </c>
      <c r="W17" s="76">
        <f t="shared" si="9"/>
        <v>3.0645981688708037</v>
      </c>
      <c r="X17" s="77">
        <f t="shared" si="10"/>
        <v>37158</v>
      </c>
      <c r="Y17" s="78">
        <f t="shared" si="11"/>
        <v>9.0866851866343215</v>
      </c>
      <c r="Z17" s="74">
        <v>458337</v>
      </c>
      <c r="AA17" s="44">
        <v>100</v>
      </c>
      <c r="AB17" s="74">
        <v>57650</v>
      </c>
      <c r="AC17" s="39">
        <f t="shared" si="12"/>
        <v>12.57808119353227</v>
      </c>
      <c r="AD17" s="64" t="s">
        <v>43</v>
      </c>
      <c r="AE17" s="40" t="s">
        <v>43</v>
      </c>
      <c r="AF17" s="74">
        <v>337523</v>
      </c>
      <c r="AG17" s="39">
        <f t="shared" si="14"/>
        <v>73.640792691840289</v>
      </c>
      <c r="AH17" s="74">
        <v>24588</v>
      </c>
      <c r="AI17" s="39">
        <f t="shared" si="15"/>
        <v>5.3646116285615175</v>
      </c>
      <c r="AJ17" s="45" t="s">
        <v>43</v>
      </c>
      <c r="AK17" s="42" t="s">
        <v>43</v>
      </c>
      <c r="AM17" s="15"/>
    </row>
    <row r="18" spans="1:39" ht="31.5" x14ac:dyDescent="0.25">
      <c r="A18" s="27" t="s">
        <v>27</v>
      </c>
      <c r="B18" s="58">
        <v>32145</v>
      </c>
      <c r="C18" s="44">
        <v>100</v>
      </c>
      <c r="D18" s="59"/>
      <c r="E18" s="44">
        <f t="shared" si="0"/>
        <v>0</v>
      </c>
      <c r="F18" s="57"/>
      <c r="G18" s="38">
        <f t="shared" si="1"/>
        <v>0</v>
      </c>
      <c r="H18" s="37">
        <v>5175</v>
      </c>
      <c r="I18" s="38">
        <f t="shared" si="2"/>
        <v>16.098926738217454</v>
      </c>
      <c r="J18" s="57">
        <v>23111</v>
      </c>
      <c r="K18" s="38">
        <f t="shared" si="3"/>
        <v>71.896095815834499</v>
      </c>
      <c r="L18" s="57">
        <f t="shared" si="4"/>
        <v>3859</v>
      </c>
      <c r="M18" s="38">
        <f t="shared" si="5"/>
        <v>12.004977445948048</v>
      </c>
      <c r="N18" s="53">
        <v>42175</v>
      </c>
      <c r="O18" s="44">
        <v>100</v>
      </c>
      <c r="P18" s="53">
        <v>7858</v>
      </c>
      <c r="Q18" s="39">
        <f t="shared" si="6"/>
        <v>18.631890930646115</v>
      </c>
      <c r="R18" s="53"/>
      <c r="S18" s="39">
        <f t="shared" si="7"/>
        <v>0</v>
      </c>
      <c r="T18" s="53">
        <v>7172</v>
      </c>
      <c r="U18" s="39">
        <f t="shared" si="8"/>
        <v>17.005334914048607</v>
      </c>
      <c r="V18" s="75">
        <v>27145</v>
      </c>
      <c r="W18" s="76">
        <f t="shared" si="9"/>
        <v>64.362774155305274</v>
      </c>
      <c r="X18" s="77">
        <f t="shared" si="10"/>
        <v>0</v>
      </c>
      <c r="Y18" s="78">
        <f t="shared" si="11"/>
        <v>0</v>
      </c>
      <c r="Z18" s="64" t="s">
        <v>43</v>
      </c>
      <c r="AA18" s="44">
        <v>100</v>
      </c>
      <c r="AB18" s="64" t="s">
        <v>43</v>
      </c>
      <c r="AC18" s="40" t="s">
        <v>43</v>
      </c>
      <c r="AD18" s="74"/>
      <c r="AE18" s="39"/>
      <c r="AF18" s="64" t="s">
        <v>43</v>
      </c>
      <c r="AG18" s="40" t="s">
        <v>43</v>
      </c>
      <c r="AH18" s="64" t="s">
        <v>43</v>
      </c>
      <c r="AI18" s="40" t="s">
        <v>43</v>
      </c>
      <c r="AJ18" s="45" t="s">
        <v>43</v>
      </c>
      <c r="AK18" s="42" t="s">
        <v>43</v>
      </c>
      <c r="AM18" s="15"/>
    </row>
    <row r="19" spans="1:39" ht="31.5" x14ac:dyDescent="0.25">
      <c r="A19" s="27" t="s">
        <v>28</v>
      </c>
      <c r="B19" s="58">
        <v>265863</v>
      </c>
      <c r="C19" s="44">
        <v>100</v>
      </c>
      <c r="D19" s="59">
        <v>160490</v>
      </c>
      <c r="E19" s="44">
        <f t="shared" si="0"/>
        <v>60.365677059237278</v>
      </c>
      <c r="F19" s="57">
        <v>4051</v>
      </c>
      <c r="G19" s="38">
        <f t="shared" si="1"/>
        <v>1.5237171024174105</v>
      </c>
      <c r="H19" s="37">
        <v>94691</v>
      </c>
      <c r="I19" s="38">
        <f t="shared" si="2"/>
        <v>35.616464118737845</v>
      </c>
      <c r="J19" s="57">
        <v>6631</v>
      </c>
      <c r="K19" s="38">
        <f t="shared" si="3"/>
        <v>2.4941417196074669</v>
      </c>
      <c r="L19" s="57">
        <f t="shared" si="4"/>
        <v>0</v>
      </c>
      <c r="M19" s="38">
        <f t="shared" si="5"/>
        <v>0</v>
      </c>
      <c r="N19" s="53">
        <v>494072</v>
      </c>
      <c r="O19" s="44">
        <v>100</v>
      </c>
      <c r="P19" s="53">
        <v>391337</v>
      </c>
      <c r="Q19" s="39">
        <f t="shared" si="6"/>
        <v>79.206471931216498</v>
      </c>
      <c r="R19" s="53">
        <v>265</v>
      </c>
      <c r="S19" s="39">
        <f t="shared" si="7"/>
        <v>5.3635907317152162E-2</v>
      </c>
      <c r="T19" s="53">
        <v>83549</v>
      </c>
      <c r="U19" s="39">
        <f t="shared" si="8"/>
        <v>16.910288379021683</v>
      </c>
      <c r="V19" s="75">
        <v>18921</v>
      </c>
      <c r="W19" s="76">
        <f t="shared" si="9"/>
        <v>3.8296037824446643</v>
      </c>
      <c r="X19" s="77">
        <f t="shared" si="10"/>
        <v>0</v>
      </c>
      <c r="Y19" s="78">
        <f t="shared" si="11"/>
        <v>0</v>
      </c>
      <c r="Z19" s="74">
        <v>648713</v>
      </c>
      <c r="AA19" s="44">
        <v>100</v>
      </c>
      <c r="AB19" s="74">
        <v>383126</v>
      </c>
      <c r="AC19" s="39">
        <f t="shared" si="12"/>
        <v>59.059399148776116</v>
      </c>
      <c r="AD19" s="64" t="s">
        <v>43</v>
      </c>
      <c r="AE19" s="40" t="s">
        <v>43</v>
      </c>
      <c r="AF19" s="74">
        <v>258699</v>
      </c>
      <c r="AG19" s="39">
        <f t="shared" si="14"/>
        <v>39.878806190102559</v>
      </c>
      <c r="AH19" s="64" t="s">
        <v>43</v>
      </c>
      <c r="AI19" s="40" t="s">
        <v>43</v>
      </c>
      <c r="AJ19" s="45" t="s">
        <v>43</v>
      </c>
      <c r="AK19" s="42" t="s">
        <v>43</v>
      </c>
      <c r="AM19" s="15"/>
    </row>
    <row r="20" spans="1:39" ht="31.5" x14ac:dyDescent="0.25">
      <c r="A20" s="27" t="s">
        <v>29</v>
      </c>
      <c r="B20" s="58">
        <v>732178</v>
      </c>
      <c r="C20" s="44">
        <v>100</v>
      </c>
      <c r="D20" s="59">
        <v>192265</v>
      </c>
      <c r="E20" s="44">
        <f t="shared" si="0"/>
        <v>26.259324918257583</v>
      </c>
      <c r="F20" s="57">
        <v>194149</v>
      </c>
      <c r="G20" s="38">
        <f t="shared" si="1"/>
        <v>26.516639396430925</v>
      </c>
      <c r="H20" s="37">
        <v>233723</v>
      </c>
      <c r="I20" s="38">
        <f t="shared" si="2"/>
        <v>31.921609226171775</v>
      </c>
      <c r="J20" s="57">
        <v>93467</v>
      </c>
      <c r="K20" s="38">
        <f t="shared" si="3"/>
        <v>12.76561164088514</v>
      </c>
      <c r="L20" s="57">
        <f t="shared" si="4"/>
        <v>18574</v>
      </c>
      <c r="M20" s="38">
        <f t="shared" si="5"/>
        <v>2.5368148182545776</v>
      </c>
      <c r="N20" s="53">
        <v>916397</v>
      </c>
      <c r="O20" s="44">
        <v>100</v>
      </c>
      <c r="P20" s="53">
        <v>163661</v>
      </c>
      <c r="Q20" s="39">
        <f t="shared" si="6"/>
        <v>17.859181119100128</v>
      </c>
      <c r="R20" s="53">
        <v>236995</v>
      </c>
      <c r="S20" s="39">
        <f t="shared" si="7"/>
        <v>25.861608014866921</v>
      </c>
      <c r="T20" s="53">
        <v>384810</v>
      </c>
      <c r="U20" s="39">
        <f t="shared" si="8"/>
        <v>41.99162590012844</v>
      </c>
      <c r="V20" s="75">
        <v>127549</v>
      </c>
      <c r="W20" s="76">
        <f t="shared" si="9"/>
        <v>13.918530942375412</v>
      </c>
      <c r="X20" s="77">
        <f t="shared" si="10"/>
        <v>3382</v>
      </c>
      <c r="Y20" s="78">
        <f t="shared" si="11"/>
        <v>0.36905402352910366</v>
      </c>
      <c r="Z20" s="74">
        <v>1048614</v>
      </c>
      <c r="AA20" s="44">
        <v>100</v>
      </c>
      <c r="AB20" s="74">
        <v>241489</v>
      </c>
      <c r="AC20" s="39">
        <f t="shared" si="12"/>
        <v>23.029351124436637</v>
      </c>
      <c r="AD20" s="74">
        <v>217539</v>
      </c>
      <c r="AE20" s="39">
        <f t="shared" si="13"/>
        <v>20.745383906756921</v>
      </c>
      <c r="AF20" s="74">
        <v>457015</v>
      </c>
      <c r="AG20" s="39">
        <f t="shared" si="14"/>
        <v>43.582767348137637</v>
      </c>
      <c r="AH20" s="74">
        <v>127955</v>
      </c>
      <c r="AI20" s="39">
        <f t="shared" si="15"/>
        <v>12.202297508902227</v>
      </c>
      <c r="AJ20" s="47">
        <f t="shared" si="16"/>
        <v>4616</v>
      </c>
      <c r="AK20" s="38">
        <f t="shared" ref="AK20:AK25" si="17">AJ20/Z20*100</f>
        <v>0.44020011176657947</v>
      </c>
      <c r="AM20" s="15"/>
    </row>
    <row r="21" spans="1:39" ht="47.25" x14ac:dyDescent="0.25">
      <c r="A21" s="27" t="s">
        <v>30</v>
      </c>
      <c r="B21" s="58">
        <v>233147</v>
      </c>
      <c r="C21" s="44">
        <v>100</v>
      </c>
      <c r="D21" s="59">
        <v>62318</v>
      </c>
      <c r="E21" s="44">
        <f t="shared" si="0"/>
        <v>26.729059348822847</v>
      </c>
      <c r="F21" s="57">
        <v>2884</v>
      </c>
      <c r="G21" s="38">
        <f t="shared" si="1"/>
        <v>1.2369878231330449</v>
      </c>
      <c r="H21" s="37">
        <v>41136</v>
      </c>
      <c r="I21" s="38">
        <f t="shared" si="2"/>
        <v>17.643804123578686</v>
      </c>
      <c r="J21" s="57">
        <v>126808</v>
      </c>
      <c r="K21" s="38">
        <f t="shared" si="3"/>
        <v>54.389719790518434</v>
      </c>
      <c r="L21" s="57">
        <f t="shared" si="4"/>
        <v>1</v>
      </c>
      <c r="M21" s="38">
        <f t="shared" si="5"/>
        <v>4.2891394699481444E-4</v>
      </c>
      <c r="N21" s="53">
        <v>440075</v>
      </c>
      <c r="O21" s="44">
        <v>100</v>
      </c>
      <c r="P21" s="53">
        <v>76601</v>
      </c>
      <c r="Q21" s="39">
        <f t="shared" si="6"/>
        <v>17.406351190138043</v>
      </c>
      <c r="R21" s="53">
        <v>136831</v>
      </c>
      <c r="S21" s="39">
        <f t="shared" si="7"/>
        <v>31.09265466113731</v>
      </c>
      <c r="T21" s="53">
        <v>55255</v>
      </c>
      <c r="U21" s="39">
        <f t="shared" si="8"/>
        <v>12.555814349826733</v>
      </c>
      <c r="V21" s="75">
        <v>171337</v>
      </c>
      <c r="W21" s="76">
        <f t="shared" si="9"/>
        <v>38.933590865193437</v>
      </c>
      <c r="X21" s="77">
        <f t="shared" si="10"/>
        <v>51</v>
      </c>
      <c r="Y21" s="78">
        <f t="shared" si="11"/>
        <v>1.1588933704482191E-2</v>
      </c>
      <c r="Z21" s="74">
        <v>522690</v>
      </c>
      <c r="AA21" s="44">
        <v>100</v>
      </c>
      <c r="AB21" s="74">
        <v>77084</v>
      </c>
      <c r="AC21" s="39">
        <f t="shared" si="12"/>
        <v>14.74755591268247</v>
      </c>
      <c r="AD21" s="64" t="s">
        <v>43</v>
      </c>
      <c r="AE21" s="40" t="s">
        <v>43</v>
      </c>
      <c r="AF21" s="74">
        <v>64946</v>
      </c>
      <c r="AG21" s="39">
        <f t="shared" si="14"/>
        <v>12.425338154546672</v>
      </c>
      <c r="AH21" s="74">
        <v>235571</v>
      </c>
      <c r="AI21" s="39">
        <f t="shared" si="15"/>
        <v>45.068970135261821</v>
      </c>
      <c r="AJ21" s="45" t="s">
        <v>43</v>
      </c>
      <c r="AK21" s="42" t="s">
        <v>43</v>
      </c>
      <c r="AM21" s="15"/>
    </row>
    <row r="22" spans="1:39" ht="47.25" x14ac:dyDescent="0.25">
      <c r="A22" s="27" t="s">
        <v>31</v>
      </c>
      <c r="B22" s="58">
        <v>39758485</v>
      </c>
      <c r="C22" s="44">
        <v>100</v>
      </c>
      <c r="D22" s="59">
        <v>8160146</v>
      </c>
      <c r="E22" s="44">
        <f t="shared" si="0"/>
        <v>20.524288085926816</v>
      </c>
      <c r="F22" s="57">
        <v>11586824</v>
      </c>
      <c r="G22" s="38">
        <f t="shared" si="1"/>
        <v>29.143021923496331</v>
      </c>
      <c r="H22" s="37">
        <v>7430700</v>
      </c>
      <c r="I22" s="38">
        <f t="shared" si="2"/>
        <v>18.689595441073774</v>
      </c>
      <c r="J22" s="57">
        <v>10385757</v>
      </c>
      <c r="K22" s="38">
        <f t="shared" si="3"/>
        <v>26.122114562463839</v>
      </c>
      <c r="L22" s="57">
        <f t="shared" si="4"/>
        <v>2195058</v>
      </c>
      <c r="M22" s="38">
        <f t="shared" si="5"/>
        <v>5.5209799870392446</v>
      </c>
      <c r="N22" s="53">
        <v>44595565</v>
      </c>
      <c r="O22" s="44">
        <v>100</v>
      </c>
      <c r="P22" s="53">
        <v>9467893</v>
      </c>
      <c r="Q22" s="39">
        <f t="shared" si="6"/>
        <v>21.230570797791216</v>
      </c>
      <c r="R22" s="53">
        <v>15140350</v>
      </c>
      <c r="S22" s="39">
        <f t="shared" si="7"/>
        <v>33.950349098615526</v>
      </c>
      <c r="T22" s="53">
        <v>7636254</v>
      </c>
      <c r="U22" s="39">
        <f t="shared" si="8"/>
        <v>17.123348476468454</v>
      </c>
      <c r="V22" s="75">
        <v>11156829</v>
      </c>
      <c r="W22" s="76">
        <f t="shared" si="9"/>
        <v>25.017799415704228</v>
      </c>
      <c r="X22" s="77">
        <f t="shared" si="10"/>
        <v>1194239</v>
      </c>
      <c r="Y22" s="78">
        <f t="shared" si="11"/>
        <v>2.677932211420575</v>
      </c>
      <c r="Z22" s="74">
        <v>46881026</v>
      </c>
      <c r="AA22" s="44">
        <v>100</v>
      </c>
      <c r="AB22" s="74">
        <v>9669748</v>
      </c>
      <c r="AC22" s="39">
        <f t="shared" si="12"/>
        <v>20.626144146247995</v>
      </c>
      <c r="AD22" s="74">
        <v>16993781</v>
      </c>
      <c r="AE22" s="39">
        <f t="shared" si="13"/>
        <v>36.248739522040324</v>
      </c>
      <c r="AF22" s="74">
        <v>7378629</v>
      </c>
      <c r="AG22" s="39">
        <f t="shared" si="14"/>
        <v>15.739051871433018</v>
      </c>
      <c r="AH22" s="74">
        <v>11470168</v>
      </c>
      <c r="AI22" s="39">
        <f t="shared" si="15"/>
        <v>24.466546444610664</v>
      </c>
      <c r="AJ22" s="47">
        <f t="shared" si="16"/>
        <v>1368700</v>
      </c>
      <c r="AK22" s="38">
        <f t="shared" si="17"/>
        <v>2.9195180156680016</v>
      </c>
      <c r="AM22" s="15"/>
    </row>
    <row r="23" spans="1:39" x14ac:dyDescent="0.25">
      <c r="A23" s="27" t="s">
        <v>32</v>
      </c>
      <c r="B23" s="58">
        <v>17828779</v>
      </c>
      <c r="C23" s="44">
        <v>100</v>
      </c>
      <c r="D23" s="59">
        <v>11736899</v>
      </c>
      <c r="E23" s="44">
        <f t="shared" si="0"/>
        <v>65.831199096696409</v>
      </c>
      <c r="F23" s="57">
        <v>581161</v>
      </c>
      <c r="G23" s="38">
        <f t="shared" si="1"/>
        <v>3.2596791962029483</v>
      </c>
      <c r="H23" s="37">
        <v>4474769</v>
      </c>
      <c r="I23" s="38">
        <f t="shared" si="2"/>
        <v>25.098572369986748</v>
      </c>
      <c r="J23" s="57">
        <v>348528</v>
      </c>
      <c r="K23" s="38">
        <f t="shared" si="3"/>
        <v>1.9548618556548376</v>
      </c>
      <c r="L23" s="57">
        <f t="shared" si="4"/>
        <v>687422</v>
      </c>
      <c r="M23" s="38">
        <f t="shared" si="5"/>
        <v>3.8556874814590496</v>
      </c>
      <c r="N23" s="53">
        <v>20264233</v>
      </c>
      <c r="O23" s="44">
        <v>100</v>
      </c>
      <c r="P23" s="53">
        <v>13178943</v>
      </c>
      <c r="Q23" s="39">
        <f t="shared" si="6"/>
        <v>65.035488883295017</v>
      </c>
      <c r="R23" s="53">
        <v>743307</v>
      </c>
      <c r="S23" s="39">
        <f t="shared" si="7"/>
        <v>3.6680736941783096</v>
      </c>
      <c r="T23" s="53">
        <v>5206188</v>
      </c>
      <c r="U23" s="39">
        <f t="shared" si="8"/>
        <v>25.691512725894931</v>
      </c>
      <c r="V23" s="75">
        <v>411128</v>
      </c>
      <c r="W23" s="76">
        <f t="shared" si="9"/>
        <v>2.0288357323960895</v>
      </c>
      <c r="X23" s="77">
        <f t="shared" si="10"/>
        <v>724667</v>
      </c>
      <c r="Y23" s="78">
        <f t="shared" si="11"/>
        <v>3.5760889642356561</v>
      </c>
      <c r="Z23" s="74">
        <v>25713775</v>
      </c>
      <c r="AA23" s="44">
        <v>100</v>
      </c>
      <c r="AB23" s="74">
        <v>17427943</v>
      </c>
      <c r="AC23" s="39">
        <f t="shared" si="12"/>
        <v>67.776680009061295</v>
      </c>
      <c r="AD23" s="74">
        <v>854452</v>
      </c>
      <c r="AE23" s="39">
        <f t="shared" si="13"/>
        <v>3.3229348860678765</v>
      </c>
      <c r="AF23" s="74">
        <v>6105015</v>
      </c>
      <c r="AG23" s="39">
        <f t="shared" si="14"/>
        <v>23.74219654640363</v>
      </c>
      <c r="AH23" s="74">
        <v>434196</v>
      </c>
      <c r="AI23" s="39">
        <f t="shared" si="15"/>
        <v>1.6885735369466366</v>
      </c>
      <c r="AJ23" s="47">
        <f t="shared" si="16"/>
        <v>892169</v>
      </c>
      <c r="AK23" s="38">
        <f t="shared" si="17"/>
        <v>3.4696150215205659</v>
      </c>
      <c r="AM23" s="15"/>
    </row>
    <row r="24" spans="1:39" ht="31.5" x14ac:dyDescent="0.25">
      <c r="A24" s="27" t="s">
        <v>33</v>
      </c>
      <c r="B24" s="58">
        <v>11679510</v>
      </c>
      <c r="C24" s="44">
        <v>100</v>
      </c>
      <c r="D24" s="59">
        <v>4791129</v>
      </c>
      <c r="E24" s="44">
        <f t="shared" si="0"/>
        <v>41.021661011463664</v>
      </c>
      <c r="F24" s="57">
        <v>166888</v>
      </c>
      <c r="G24" s="38">
        <f t="shared" si="1"/>
        <v>1.4288955615432497</v>
      </c>
      <c r="H24" s="37">
        <v>6169385</v>
      </c>
      <c r="I24" s="38">
        <f t="shared" si="2"/>
        <v>52.822293058527279</v>
      </c>
      <c r="J24" s="57">
        <v>531321</v>
      </c>
      <c r="K24" s="38">
        <f t="shared" si="3"/>
        <v>4.5491720114970571</v>
      </c>
      <c r="L24" s="57">
        <f t="shared" si="4"/>
        <v>20787</v>
      </c>
      <c r="M24" s="38">
        <f t="shared" si="5"/>
        <v>0.17797835696874267</v>
      </c>
      <c r="N24" s="53">
        <v>17639320</v>
      </c>
      <c r="O24" s="44">
        <v>100</v>
      </c>
      <c r="P24" s="53">
        <v>8211140</v>
      </c>
      <c r="Q24" s="39">
        <f t="shared" si="6"/>
        <v>46.550207150842546</v>
      </c>
      <c r="R24" s="53">
        <v>166176</v>
      </c>
      <c r="S24" s="39">
        <f t="shared" si="7"/>
        <v>0.94207713222505174</v>
      </c>
      <c r="T24" s="53">
        <v>8509379</v>
      </c>
      <c r="U24" s="39">
        <f t="shared" si="8"/>
        <v>48.240969606538123</v>
      </c>
      <c r="V24" s="75">
        <v>731489</v>
      </c>
      <c r="W24" s="76">
        <f t="shared" si="9"/>
        <v>4.1469228972545427</v>
      </c>
      <c r="X24" s="77">
        <f t="shared" si="10"/>
        <v>21136</v>
      </c>
      <c r="Y24" s="78">
        <f t="shared" si="11"/>
        <v>0.11982321313973555</v>
      </c>
      <c r="Z24" s="74">
        <v>19055529</v>
      </c>
      <c r="AA24" s="44">
        <v>100</v>
      </c>
      <c r="AB24" s="74">
        <v>8639914</v>
      </c>
      <c r="AC24" s="39">
        <f t="shared" si="12"/>
        <v>45.340719745959298</v>
      </c>
      <c r="AD24" s="74">
        <v>119073</v>
      </c>
      <c r="AE24" s="39">
        <f t="shared" si="13"/>
        <v>0.62487375711269944</v>
      </c>
      <c r="AF24" s="74">
        <v>9744118</v>
      </c>
      <c r="AG24" s="39">
        <f t="shared" si="14"/>
        <v>51.135384381089601</v>
      </c>
      <c r="AH24" s="74">
        <v>528144</v>
      </c>
      <c r="AI24" s="39">
        <f t="shared" si="15"/>
        <v>2.7716050286507397</v>
      </c>
      <c r="AJ24" s="47">
        <f t="shared" si="16"/>
        <v>24280</v>
      </c>
      <c r="AK24" s="38">
        <f t="shared" si="17"/>
        <v>0.12741708718766087</v>
      </c>
      <c r="AM24" s="15"/>
    </row>
    <row r="25" spans="1:39" ht="47.25" x14ac:dyDescent="0.25">
      <c r="A25" s="27" t="s">
        <v>34</v>
      </c>
      <c r="B25" s="58">
        <v>1563450</v>
      </c>
      <c r="C25" s="44">
        <v>100</v>
      </c>
      <c r="D25" s="59">
        <v>974256</v>
      </c>
      <c r="E25" s="44">
        <f t="shared" si="0"/>
        <v>62.314496785954141</v>
      </c>
      <c r="F25" s="57">
        <v>202664</v>
      </c>
      <c r="G25" s="38">
        <f t="shared" si="1"/>
        <v>12.962614730244013</v>
      </c>
      <c r="H25" s="37">
        <v>207479</v>
      </c>
      <c r="I25" s="38">
        <f t="shared" si="2"/>
        <v>13.27058748281045</v>
      </c>
      <c r="J25" s="57">
        <v>86103</v>
      </c>
      <c r="K25" s="38">
        <f t="shared" si="3"/>
        <v>5.5072435958936969</v>
      </c>
      <c r="L25" s="57">
        <f t="shared" si="4"/>
        <v>92948</v>
      </c>
      <c r="M25" s="38">
        <f t="shared" si="5"/>
        <v>5.9450574050977005</v>
      </c>
      <c r="N25" s="53">
        <v>2078025</v>
      </c>
      <c r="O25" s="44">
        <v>100</v>
      </c>
      <c r="P25" s="53">
        <v>1361726</v>
      </c>
      <c r="Q25" s="39">
        <f t="shared" si="6"/>
        <v>65.529817976203361</v>
      </c>
      <c r="R25" s="53">
        <v>183785</v>
      </c>
      <c r="S25" s="39">
        <f t="shared" si="7"/>
        <v>8.8442150599728109</v>
      </c>
      <c r="T25" s="53">
        <v>296623</v>
      </c>
      <c r="U25" s="39">
        <f t="shared" si="8"/>
        <v>14.274274852323721</v>
      </c>
      <c r="V25" s="75">
        <v>114964</v>
      </c>
      <c r="W25" s="76">
        <f t="shared" si="9"/>
        <v>5.5323684748739792</v>
      </c>
      <c r="X25" s="77">
        <f t="shared" si="10"/>
        <v>120927</v>
      </c>
      <c r="Y25" s="78">
        <f t="shared" si="11"/>
        <v>5.8193236366261232</v>
      </c>
      <c r="Z25" s="74">
        <v>2709270</v>
      </c>
      <c r="AA25" s="44">
        <v>100</v>
      </c>
      <c r="AB25" s="74">
        <v>1818724</v>
      </c>
      <c r="AC25" s="39">
        <f t="shared" si="12"/>
        <v>67.129669615800566</v>
      </c>
      <c r="AD25" s="74">
        <v>190451</v>
      </c>
      <c r="AE25" s="39">
        <f t="shared" si="13"/>
        <v>7.0296057609614397</v>
      </c>
      <c r="AF25" s="74">
        <v>440613</v>
      </c>
      <c r="AG25" s="39">
        <f t="shared" si="14"/>
        <v>16.263163139886391</v>
      </c>
      <c r="AH25" s="74">
        <v>154193</v>
      </c>
      <c r="AI25" s="39">
        <f t="shared" si="15"/>
        <v>5.6913116817445291</v>
      </c>
      <c r="AJ25" s="47">
        <f t="shared" si="16"/>
        <v>105289</v>
      </c>
      <c r="AK25" s="38">
        <f t="shared" si="17"/>
        <v>3.8862498016070752</v>
      </c>
      <c r="AM25" s="15"/>
    </row>
    <row r="26" spans="1:39" ht="18.75" customHeight="1" x14ac:dyDescent="0.25">
      <c r="A26" s="27" t="s">
        <v>35</v>
      </c>
      <c r="B26" s="58">
        <v>23567</v>
      </c>
      <c r="C26" s="44">
        <v>100</v>
      </c>
      <c r="D26" s="59">
        <v>8669</v>
      </c>
      <c r="E26" s="44">
        <f t="shared" si="0"/>
        <v>36.784486782365171</v>
      </c>
      <c r="F26" s="57">
        <v>7359</v>
      </c>
      <c r="G26" s="38">
        <f t="shared" si="1"/>
        <v>31.225866677981923</v>
      </c>
      <c r="H26" s="37">
        <v>2119</v>
      </c>
      <c r="I26" s="38">
        <f t="shared" si="2"/>
        <v>8.9913862604489339</v>
      </c>
      <c r="J26" s="57">
        <v>3417</v>
      </c>
      <c r="K26" s="38">
        <f t="shared" si="3"/>
        <v>14.499087707387448</v>
      </c>
      <c r="L26" s="57">
        <f t="shared" si="4"/>
        <v>2003</v>
      </c>
      <c r="M26" s="38">
        <f t="shared" si="5"/>
        <v>8.4991725718165227</v>
      </c>
      <c r="N26" s="53">
        <v>95224</v>
      </c>
      <c r="O26" s="44">
        <v>100</v>
      </c>
      <c r="P26" s="53">
        <v>42460</v>
      </c>
      <c r="Q26" s="39">
        <f t="shared" si="6"/>
        <v>44.589599260690584</v>
      </c>
      <c r="R26" s="53">
        <v>35520</v>
      </c>
      <c r="S26" s="39">
        <f t="shared" si="7"/>
        <v>37.301520625052511</v>
      </c>
      <c r="T26" s="53">
        <v>8170</v>
      </c>
      <c r="U26" s="39">
        <f t="shared" si="8"/>
        <v>8.5797698059312779</v>
      </c>
      <c r="V26" s="75">
        <v>6768</v>
      </c>
      <c r="W26" s="76">
        <f t="shared" si="9"/>
        <v>7.1074519028816274</v>
      </c>
      <c r="X26" s="77">
        <f t="shared" si="10"/>
        <v>2306</v>
      </c>
      <c r="Y26" s="78">
        <f t="shared" si="11"/>
        <v>2.4216584054440058</v>
      </c>
      <c r="Z26" s="74">
        <v>43068</v>
      </c>
      <c r="AA26" s="44">
        <v>100</v>
      </c>
      <c r="AB26" s="64" t="s">
        <v>43</v>
      </c>
      <c r="AC26" s="40" t="s">
        <v>43</v>
      </c>
      <c r="AD26" s="64" t="s">
        <v>43</v>
      </c>
      <c r="AE26" s="40" t="s">
        <v>43</v>
      </c>
      <c r="AF26" s="74">
        <v>6212</v>
      </c>
      <c r="AG26" s="39">
        <f t="shared" si="14"/>
        <v>14.423702052568032</v>
      </c>
      <c r="AH26" s="74">
        <v>2969</v>
      </c>
      <c r="AI26" s="39">
        <f t="shared" si="15"/>
        <v>6.8937494195226154</v>
      </c>
      <c r="AJ26" s="45" t="s">
        <v>43</v>
      </c>
      <c r="AK26" s="42" t="s">
        <v>43</v>
      </c>
      <c r="AM26" s="15"/>
    </row>
    <row r="27" spans="1:39" x14ac:dyDescent="0.25">
      <c r="B27" s="24"/>
      <c r="C27" s="52"/>
      <c r="D27" s="24"/>
      <c r="E27" s="13"/>
      <c r="F27" s="24"/>
      <c r="G27" s="13"/>
      <c r="H27" s="24"/>
      <c r="I27" s="13"/>
      <c r="J27" s="24"/>
      <c r="K27" s="13"/>
      <c r="L27" s="24"/>
      <c r="M27" s="13"/>
    </row>
    <row r="28" spans="1:39" s="3" customFormat="1" x14ac:dyDescent="0.25">
      <c r="A28" s="25" t="s">
        <v>15</v>
      </c>
      <c r="B28" s="24"/>
      <c r="C28" s="52"/>
      <c r="D28" s="24"/>
      <c r="E28" s="13"/>
      <c r="F28" s="24"/>
      <c r="G28" s="13"/>
      <c r="H28" s="24"/>
      <c r="I28" s="13"/>
      <c r="J28" s="24"/>
      <c r="K28" s="13"/>
      <c r="L28" s="24"/>
      <c r="M28" s="13"/>
      <c r="N28" s="21"/>
      <c r="O28" s="20"/>
      <c r="P28" s="15"/>
      <c r="Q28" s="20"/>
      <c r="R28" s="15"/>
      <c r="S28" s="13"/>
      <c r="T28" s="15"/>
      <c r="U28" s="41"/>
      <c r="V28" s="21"/>
      <c r="X28" s="21"/>
    </row>
  </sheetData>
  <mergeCells count="23">
    <mergeCell ref="N3:Y3"/>
    <mergeCell ref="P4:Y4"/>
    <mergeCell ref="R5:S5"/>
    <mergeCell ref="T5:U5"/>
    <mergeCell ref="V5:W5"/>
    <mergeCell ref="N4:O5"/>
    <mergeCell ref="X5:Y5"/>
    <mergeCell ref="A2:L2"/>
    <mergeCell ref="B4:C5"/>
    <mergeCell ref="D4:L4"/>
    <mergeCell ref="D5:E5"/>
    <mergeCell ref="F5:G5"/>
    <mergeCell ref="L5:M5"/>
    <mergeCell ref="B3:L3"/>
    <mergeCell ref="J5:K5"/>
    <mergeCell ref="Z3:AK3"/>
    <mergeCell ref="AB4:AK4"/>
    <mergeCell ref="AB5:AC5"/>
    <mergeCell ref="AF5:AG5"/>
    <mergeCell ref="AH5:AI5"/>
    <mergeCell ref="AJ5:AK5"/>
    <mergeCell ref="AD5:AE5"/>
    <mergeCell ref="Z4:AA5"/>
  </mergeCells>
  <hyperlinks>
    <hyperlink ref="A1" location="Содержание!B5" display="      К содержанию" xr:uid="{178C5EFD-205D-404C-B05A-7A36BA378434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Джагмаидзе Гия Нодарович</cp:lastModifiedBy>
  <cp:lastPrinted>2021-05-13T12:20:04Z</cp:lastPrinted>
  <dcterms:created xsi:type="dcterms:W3CDTF">2021-04-08T10:35:45Z</dcterms:created>
  <dcterms:modified xsi:type="dcterms:W3CDTF">2024-10-29T05:38:59Z</dcterms:modified>
</cp:coreProperties>
</file>